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385" activeTab="0"/>
  </bookViews>
  <sheets>
    <sheet name="ΣΤΕΓΑΣΗ" sheetId="1" r:id="rId1"/>
  </sheets>
  <definedNames>
    <definedName name="_xlnm._FilterDatabase" localSheetId="0" hidden="1">'ΣΤΕΓΑΣΗ'!$A$3:$CJ$99</definedName>
    <definedName name="_xlnm.Print_Area" localSheetId="0">'ΣΤΕΓΑΣΗ'!$B$1:$AD$99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<sst xmlns="http://schemas.openxmlformats.org/spreadsheetml/2006/main" count="292" uniqueCount="124">
  <si>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</si>
  <si>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</si>
  <si>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</si>
  <si>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</si>
  <si>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</si>
  <si>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</si>
  <si>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</si>
  <si>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</si>
  <si>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</si>
  <si>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</si>
  <si>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</si>
  <si>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</si>
  <si>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</si>
  <si>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</si>
  <si>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</si>
  <si>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</si>
  <si>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</si>
  <si>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</si>
  <si>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</si>
  <si>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t>Α.Μ.</t>
  </si>
  <si>
    <t>Α</t>
  </si>
  <si>
    <t>Λ/Θ</t>
  </si>
  <si>
    <t>1/16-09-2014</t>
  </si>
  <si>
    <t>2/16-09-2014</t>
  </si>
  <si>
    <t>3/16-09-2014</t>
  </si>
  <si>
    <t>4/16-09-2014</t>
  </si>
  <si>
    <t>5/16-09-2014</t>
  </si>
  <si>
    <t>6/16-09-2014</t>
  </si>
  <si>
    <t>7/17-09-2014</t>
  </si>
  <si>
    <t>8/17-09-2014</t>
  </si>
  <si>
    <t>9/17-09-2014</t>
  </si>
  <si>
    <t>10/17-09-2014</t>
  </si>
  <si>
    <t>11/17-09-2014</t>
  </si>
  <si>
    <t>12/18-09-2014</t>
  </si>
  <si>
    <t>13/18-09-2014</t>
  </si>
  <si>
    <t>14/18-09-2014</t>
  </si>
  <si>
    <t>15/18-09-2014</t>
  </si>
  <si>
    <t>16/18-09-2014</t>
  </si>
  <si>
    <t>Π/Α</t>
  </si>
  <si>
    <t>Ν/Σ</t>
  </si>
  <si>
    <t>17/18-09-2014</t>
  </si>
  <si>
    <t>N/Σ</t>
  </si>
  <si>
    <t>18/19-09-2014</t>
  </si>
  <si>
    <t>20/19-09-2014</t>
  </si>
  <si>
    <t>21/22-09-2014</t>
  </si>
  <si>
    <t>22/22-09-2014</t>
  </si>
  <si>
    <t>23/22/09/2014</t>
  </si>
  <si>
    <t>24/22-09-2014</t>
  </si>
  <si>
    <t>25/22-09-2014</t>
  </si>
  <si>
    <t>26/22-09-2014</t>
  </si>
  <si>
    <t>27/22-09-2014</t>
  </si>
  <si>
    <t>28/22-09-2014</t>
  </si>
  <si>
    <t>29/22-09-2014</t>
  </si>
  <si>
    <t>30/22-09-2014</t>
  </si>
  <si>
    <t>31/22-09-2014</t>
  </si>
  <si>
    <t>32/22-09-2014</t>
  </si>
  <si>
    <t>33/22-09-2014</t>
  </si>
  <si>
    <t>34/22-09-2014</t>
  </si>
  <si>
    <t>35/22-09-2014</t>
  </si>
  <si>
    <t>36/22-09-2014</t>
  </si>
  <si>
    <t>37/22-09-2014</t>
  </si>
  <si>
    <t>38/22-09-2014</t>
  </si>
  <si>
    <t>39/22-09-2014</t>
  </si>
  <si>
    <t>40/22-09-2014</t>
  </si>
  <si>
    <t>41/22-09-2014</t>
  </si>
  <si>
    <t>42/22-09-2014</t>
  </si>
  <si>
    <t>43/22-09-2014</t>
  </si>
  <si>
    <t>44/22-09-2014</t>
  </si>
  <si>
    <t>45/22-09-2014</t>
  </si>
  <si>
    <t>46/22-09-2014</t>
  </si>
  <si>
    <t>47/22-09-2014</t>
  </si>
  <si>
    <t>48/22-09-2014</t>
  </si>
  <si>
    <t>49/22-09-2014</t>
  </si>
  <si>
    <t>50/22-09-2014</t>
  </si>
  <si>
    <t>A</t>
  </si>
  <si>
    <t>51/23-09-2014</t>
  </si>
  <si>
    <t>52/23-09-2014</t>
  </si>
  <si>
    <t>53/23-09-2014</t>
  </si>
  <si>
    <t>54/23-09-2014</t>
  </si>
  <si>
    <t>55/23-09-2014</t>
  </si>
  <si>
    <t>56/23-09-2014</t>
  </si>
  <si>
    <t>57/23-09-2014</t>
  </si>
  <si>
    <t>58/23-09-2014</t>
  </si>
  <si>
    <t>59/23-09-2014</t>
  </si>
  <si>
    <t>60/23-09-2014</t>
  </si>
  <si>
    <t>61/23-09-2014</t>
  </si>
  <si>
    <t>62/23-09-2014</t>
  </si>
  <si>
    <t>63/23-09-2014</t>
  </si>
  <si>
    <t>64/23-09-2014</t>
  </si>
  <si>
    <t>65/23-09-2014</t>
  </si>
  <si>
    <t>66/23-09-2014</t>
  </si>
  <si>
    <t>67/23-09-2014</t>
  </si>
  <si>
    <t>68/23-09/2014</t>
  </si>
  <si>
    <t>69/23-09/2014</t>
  </si>
  <si>
    <t>70/23-09-2014</t>
  </si>
  <si>
    <t>71/23-09-2014</t>
  </si>
  <si>
    <t>72/23-09-2014</t>
  </si>
  <si>
    <t>73/23-09-2014</t>
  </si>
  <si>
    <r>
      <t xml:space="preserve">Αρ. Μελών οικογένειας </t>
    </r>
    <r>
      <rPr>
        <sz val="8"/>
        <color indexed="8"/>
        <rFont val="Arial"/>
        <family val="2"/>
      </rPr>
      <t>(Ζώντες γονείς + αδέρφια &lt;24 ή των  &lt;28 αν σπουδάζουν)</t>
    </r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</si>
  <si>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</si>
  <si>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</t>
  </si>
  <si>
    <t>Εκπτώσεις από ορφανός από 1 γονέα στο κατακεφαλή εισόδημα</t>
  </si>
  <si>
    <t>Εκπτώσεις από μονογονεική κατακεφαλή εισόδημα</t>
  </si>
  <si>
    <t>Εκπτώσεις από αναπηρία γονέων &gt; 67% στο κατακεφαλή εισόδημα</t>
  </si>
  <si>
    <t>Εκπτώσεις από άνεργο στο κατακεφαλή εισόδημα (30%)</t>
  </si>
  <si>
    <t>74/24-09-2014</t>
  </si>
  <si>
    <t>75/24-09-2014</t>
  </si>
  <si>
    <t>76/24-09-2014</t>
  </si>
  <si>
    <t>77/24-09-2014</t>
  </si>
  <si>
    <t>78/24-09-2014</t>
  </si>
  <si>
    <t>79/24-09-2014</t>
  </si>
  <si>
    <t>80/24-09-2014</t>
  </si>
  <si>
    <t>81/24-09-2014</t>
  </si>
  <si>
    <t>82/24-09-2014</t>
  </si>
  <si>
    <t>84/24/09/2014</t>
  </si>
  <si>
    <t>86/25/09/2014</t>
  </si>
  <si>
    <t>83/24/09/2014</t>
  </si>
  <si>
    <t>85/25/09/2014</t>
  </si>
  <si>
    <r>
      <t xml:space="preserve">ΥΠ. ΔΗΛΩΣΗ ΓΙΑ ΤΟΝ ΤΟΠΟ ΜΟΝΙΜΗΣ ΚΑΤΟΙΚΙΑΣ ΤΩΝ ΓΟΝΕΩΝ ή ΒΕΒΑΙΩΣΗ ΑΠΌ ΔΗΜΟ </t>
    </r>
    <r>
      <rPr>
        <sz val="8"/>
        <color indexed="8"/>
        <rFont val="Arial"/>
        <family val="2"/>
      </rPr>
      <t xml:space="preserve">(1 Αν κατοικεί σε &gt;50χλμ, αλλιώς 0) </t>
    </r>
  </si>
  <si>
    <r>
      <t xml:space="preserve">Μονογονεϊκή οικογένεια </t>
    </r>
    <r>
      <rPr>
        <sz val="8"/>
        <color indexed="8"/>
        <rFont val="Arial"/>
        <family val="2"/>
      </rPr>
      <t xml:space="preserve">(ΔΙΑΖΕΥΓΜΕΝΟΙ ΓΟΝΕΙΣ-ΔΙΚΑΣΤΙΚΗ ΑΠΟΦΑΣΗ ΠΡΟΣΔΙΟΡΙΣΜΟΥ ΤΗΣ ΕΠΙΜΕΛΕΙΑΣ ή άγαμη μητέρα αν ισχύουν δίνετε τιμή 1) </t>
    </r>
  </si>
  <si>
    <t>Γ</t>
  </si>
  <si>
    <t>7/01-07-2014</t>
  </si>
  <si>
    <t>88/16-10-2014</t>
  </si>
  <si>
    <t>ΑΠΟΡΡΙΠΤΕΟΙ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</si>
</sst>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8"/>
      <color indexed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1" borderId="1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165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165" fontId="11" fillId="0" borderId="11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right"/>
    </xf>
    <xf numFmtId="165" fontId="14" fillId="0" borderId="11" xfId="0" applyNumberFormat="1" applyFont="1" applyBorder="1" applyAlignment="1">
      <alignment horizontal="right" wrapText="1"/>
    </xf>
    <xf numFmtId="0" fontId="14" fillId="0" borderId="11" xfId="0" applyFont="1" applyBorder="1" applyAlignment="1">
      <alignment wrapText="1"/>
    </xf>
    <xf numFmtId="0" fontId="35" fillId="0" borderId="0" xfId="0" applyFont="1" applyAlignment="1">
      <alignment/>
    </xf>
    <xf numFmtId="0" fontId="35" fillId="10" borderId="0" xfId="0" applyFont="1" applyFill="1" applyAlignment="1">
      <alignment/>
    </xf>
    <xf numFmtId="0" fontId="35" fillId="0" borderId="10" xfId="0" applyFont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wrapText="1"/>
    </xf>
    <xf numFmtId="0" fontId="35" fillId="24" borderId="0" xfId="0" applyFont="1" applyFill="1" applyAlignment="1">
      <alignment wrapText="1"/>
    </xf>
    <xf numFmtId="0" fontId="35" fillId="24" borderId="0" xfId="0" applyFont="1" applyFill="1" applyAlignment="1">
      <alignment/>
    </xf>
    <xf numFmtId="0" fontId="36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5" fillId="25" borderId="10" xfId="0" applyFont="1" applyFill="1" applyBorder="1" applyAlignment="1">
      <alignment horizontal="center"/>
    </xf>
    <xf numFmtId="0" fontId="36" fillId="25" borderId="11" xfId="0" applyFont="1" applyFill="1" applyBorder="1" applyAlignment="1">
      <alignment horizontal="left"/>
    </xf>
    <xf numFmtId="0" fontId="35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35" fillId="24" borderId="10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4" fillId="0" borderId="0" xfId="0" applyFont="1" applyAlignment="1">
      <alignment/>
    </xf>
    <xf numFmtId="0" fontId="35" fillId="21" borderId="10" xfId="0" applyFont="1" applyFill="1" applyBorder="1" applyAlignment="1">
      <alignment horizontal="center" vertical="center"/>
    </xf>
    <xf numFmtId="0" fontId="35" fillId="21" borderId="11" xfId="0" applyFont="1" applyFill="1" applyBorder="1" applyAlignment="1">
      <alignment horizontal="right" vertical="center"/>
    </xf>
    <xf numFmtId="0" fontId="35" fillId="21" borderId="11" xfId="0" applyFont="1" applyFill="1" applyBorder="1" applyAlignment="1">
      <alignment horizontal="center" vertical="center"/>
    </xf>
    <xf numFmtId="0" fontId="35" fillId="21" borderId="11" xfId="0" applyFont="1" applyFill="1" applyBorder="1" applyAlignment="1">
      <alignment horizontal="center" vertical="center" textRotation="90"/>
    </xf>
    <xf numFmtId="0" fontId="35" fillId="21" borderId="11" xfId="0" applyFont="1" applyFill="1" applyBorder="1" applyAlignment="1">
      <alignment horizontal="center" vertical="center" textRotation="90" wrapText="1"/>
    </xf>
    <xf numFmtId="0" fontId="16" fillId="21" borderId="11" xfId="0" applyFont="1" applyFill="1" applyBorder="1" applyAlignment="1">
      <alignment horizontal="center" vertical="center" textRotation="90" wrapText="1"/>
    </xf>
    <xf numFmtId="0" fontId="16" fillId="21" borderId="12" xfId="0" applyFont="1" applyFill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36" fillId="25" borderId="11" xfId="0" applyFont="1" applyFill="1" applyBorder="1" applyAlignment="1">
      <alignment horizontal="left" wrapText="1"/>
    </xf>
    <xf numFmtId="165" fontId="36" fillId="25" borderId="11" xfId="0" applyNumberFormat="1" applyFont="1" applyFill="1" applyBorder="1" applyAlignment="1">
      <alignment horizontal="left" wrapText="1"/>
    </xf>
    <xf numFmtId="4" fontId="36" fillId="25" borderId="11" xfId="0" applyNumberFormat="1" applyFont="1" applyFill="1" applyBorder="1" applyAlignment="1">
      <alignment horizontal="left"/>
    </xf>
    <xf numFmtId="0" fontId="36" fillId="25" borderId="11" xfId="0" applyNumberFormat="1" applyFont="1" applyFill="1" applyBorder="1" applyAlignment="1">
      <alignment horizontal="left"/>
    </xf>
    <xf numFmtId="165" fontId="36" fillId="25" borderId="11" xfId="0" applyNumberFormat="1" applyFont="1" applyFill="1" applyBorder="1" applyAlignment="1">
      <alignment horizontal="left"/>
    </xf>
    <xf numFmtId="0" fontId="36" fillId="24" borderId="11" xfId="0" applyFont="1" applyFill="1" applyBorder="1" applyAlignment="1">
      <alignment horizontal="left" wrapText="1"/>
    </xf>
    <xf numFmtId="165" fontId="36" fillId="24" borderId="11" xfId="0" applyNumberFormat="1" applyFont="1" applyFill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165" fontId="36" fillId="0" borderId="11" xfId="0" applyNumberFormat="1" applyFont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165" fontId="7" fillId="0" borderId="11" xfId="0" applyNumberFormat="1" applyFont="1" applyFill="1" applyBorder="1" applyAlignment="1">
      <alignment horizontal="left" wrapText="1"/>
    </xf>
    <xf numFmtId="0" fontId="36" fillId="25" borderId="0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left"/>
    </xf>
    <xf numFmtId="0" fontId="7" fillId="10" borderId="0" xfId="0" applyFont="1" applyFill="1" applyAlignment="1">
      <alignment horizontal="left"/>
    </xf>
    <xf numFmtId="165" fontId="36" fillId="0" borderId="0" xfId="0" applyNumberFormat="1" applyFont="1" applyBorder="1" applyAlignment="1">
      <alignment horizontal="left" wrapText="1"/>
    </xf>
    <xf numFmtId="0" fontId="35" fillId="0" borderId="10" xfId="0" applyFont="1" applyFill="1" applyBorder="1" applyAlignment="1">
      <alignment horizontal="center"/>
    </xf>
    <xf numFmtId="165" fontId="36" fillId="0" borderId="11" xfId="0" applyNumberFormat="1" applyFont="1" applyBorder="1" applyAlignment="1">
      <alignment horizontal="right"/>
    </xf>
    <xf numFmtId="0" fontId="36" fillId="0" borderId="11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left" wrapText="1"/>
    </xf>
    <xf numFmtId="0" fontId="36" fillId="0" borderId="0" xfId="0" applyFont="1" applyAlignment="1">
      <alignment/>
    </xf>
    <xf numFmtId="0" fontId="36" fillId="25" borderId="0" xfId="0" applyFont="1" applyFill="1" applyAlignment="1">
      <alignment/>
    </xf>
    <xf numFmtId="0" fontId="3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50"/>
  <sheetViews>
    <sheetView tabSelected="1" view="pageBreakPreview" zoomScaleNormal="75" zoomScaleSheetLayoutView="100" zoomScalePageLayoutView="0" workbookViewId="0" topLeftCell="B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6.28125" style="1" hidden="1" customWidth="1"/>
    <col min="2" max="2" width="6.00390625" style="14" customWidth="1"/>
    <col min="3" max="3" width="9.140625" style="1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5.7109375" style="2" customWidth="1"/>
    <col min="24" max="24" width="16.00390625" style="2" customWidth="1"/>
    <col min="25" max="30" width="13.421875" style="2" customWidth="1"/>
    <col min="31" max="88" width="9.140625" style="4" customWidth="1"/>
    <col min="89" max="16384" width="9.140625" style="1" customWidth="1"/>
  </cols>
  <sheetData>
    <row r="1" spans="2:88" s="5" customFormat="1" ht="27.75">
      <c r="B1" s="13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ht="6.75" customHeight="1" thickBot="1">
      <c r="C2" s="5"/>
    </row>
    <row r="3" spans="1:30" s="39" customFormat="1" ht="197.25" customHeight="1" thickBot="1" thickTop="1">
      <c r="A3" s="56" t="s">
        <v>0</v>
      </c>
      <c r="B3" s="57" t="s">
        <v>0</v>
      </c>
      <c r="C3" s="58" t="s">
        <v>19</v>
      </c>
      <c r="D3" s="59" t="s">
        <v>1</v>
      </c>
      <c r="E3" s="59" t="s">
        <v>6</v>
      </c>
      <c r="F3" s="60" t="s">
        <v>7</v>
      </c>
      <c r="G3" s="61" t="s">
        <v>5</v>
      </c>
      <c r="H3" s="61" t="s">
        <v>8</v>
      </c>
      <c r="I3" s="61" t="s">
        <v>2</v>
      </c>
      <c r="J3" s="61" t="s">
        <v>3</v>
      </c>
      <c r="K3" s="61" t="s">
        <v>18</v>
      </c>
      <c r="L3" s="61" t="s">
        <v>98</v>
      </c>
      <c r="M3" s="61" t="s">
        <v>118</v>
      </c>
      <c r="N3" s="61" t="s">
        <v>9</v>
      </c>
      <c r="O3" s="61" t="s">
        <v>11</v>
      </c>
      <c r="P3" s="61" t="s">
        <v>10</v>
      </c>
      <c r="Q3" s="61" t="s">
        <v>4</v>
      </c>
      <c r="R3" s="61" t="s">
        <v>119</v>
      </c>
      <c r="S3" s="61" t="s">
        <v>99</v>
      </c>
      <c r="T3" s="61" t="s">
        <v>13</v>
      </c>
      <c r="U3" s="61" t="s">
        <v>12</v>
      </c>
      <c r="V3" s="61" t="s">
        <v>14</v>
      </c>
      <c r="W3" s="61" t="s">
        <v>15</v>
      </c>
      <c r="X3" s="61" t="s">
        <v>16</v>
      </c>
      <c r="Y3" s="61" t="s">
        <v>100</v>
      </c>
      <c r="Z3" s="61" t="s">
        <v>101</v>
      </c>
      <c r="AA3" s="61" t="s">
        <v>102</v>
      </c>
      <c r="AB3" s="61" t="s">
        <v>103</v>
      </c>
      <c r="AC3" s="61" t="s">
        <v>104</v>
      </c>
      <c r="AD3" s="62" t="s">
        <v>17</v>
      </c>
    </row>
    <row r="4" spans="1:30" s="50" customFormat="1" ht="22.5" customHeight="1" thickBot="1" thickTop="1">
      <c r="A4" s="48"/>
      <c r="B4" s="66">
        <v>1</v>
      </c>
      <c r="C4" s="49">
        <v>16605</v>
      </c>
      <c r="D4" s="49" t="s">
        <v>21</v>
      </c>
      <c r="E4" s="49" t="s">
        <v>74</v>
      </c>
      <c r="F4" s="49" t="s">
        <v>86</v>
      </c>
      <c r="G4" s="66">
        <v>1</v>
      </c>
      <c r="H4" s="49">
        <v>1</v>
      </c>
      <c r="I4" s="49">
        <v>1</v>
      </c>
      <c r="J4" s="49">
        <v>1</v>
      </c>
      <c r="K4" s="66"/>
      <c r="L4" s="66">
        <v>7</v>
      </c>
      <c r="M4" s="79">
        <v>1</v>
      </c>
      <c r="N4" s="49">
        <v>1</v>
      </c>
      <c r="O4" s="49"/>
      <c r="P4" s="49">
        <v>1</v>
      </c>
      <c r="Q4" s="49"/>
      <c r="R4" s="49"/>
      <c r="S4" s="49">
        <v>1</v>
      </c>
      <c r="T4" s="67">
        <v>374.13</v>
      </c>
      <c r="U4" s="67">
        <v>498.59</v>
      </c>
      <c r="V4" s="67">
        <v>4027.28</v>
      </c>
      <c r="W4" s="67"/>
      <c r="X4" s="66">
        <f aca="true" t="shared" si="0" ref="X4:X34">((T4*50%+U4*85%+V4)/L4)+W4</f>
        <v>662.5923571428572</v>
      </c>
      <c r="Y4" s="66">
        <f aca="true" t="shared" si="1" ref="Y4:Y35">IF(O4=1,X4*30%,0)</f>
        <v>0</v>
      </c>
      <c r="Z4" s="66">
        <f aca="true" t="shared" si="2" ref="Z4:Z35">IF(K4=1,X4*20%,0)</f>
        <v>0</v>
      </c>
      <c r="AA4" s="66">
        <f aca="true" t="shared" si="3" ref="AA4:AA35">IF(R4=1,X4*10%,0)</f>
        <v>0</v>
      </c>
      <c r="AB4" s="66">
        <f aca="true" t="shared" si="4" ref="AB4:AB35">IF(S4=1,X4*30%,0)</f>
        <v>198.77770714285714</v>
      </c>
      <c r="AC4" s="66">
        <f aca="true" t="shared" si="5" ref="AC4:AC35">IF(I4=1,X4*30%,0)</f>
        <v>198.77770714285714</v>
      </c>
      <c r="AD4" s="66">
        <f aca="true" t="shared" si="6" ref="AD4:AD34">X4-Y4-Z4-AA4-AB4-AC4</f>
        <v>265.0369428571429</v>
      </c>
    </row>
    <row r="5" spans="1:88" s="50" customFormat="1" ht="22.5" customHeight="1" thickBot="1" thickTop="1">
      <c r="A5" s="41">
        <v>12</v>
      </c>
      <c r="B5" s="47">
        <v>2</v>
      </c>
      <c r="C5" s="46">
        <v>16770</v>
      </c>
      <c r="D5" s="46" t="s">
        <v>41</v>
      </c>
      <c r="E5" s="46" t="s">
        <v>74</v>
      </c>
      <c r="F5" s="46" t="s">
        <v>79</v>
      </c>
      <c r="G5" s="66">
        <v>1</v>
      </c>
      <c r="H5" s="46">
        <v>1</v>
      </c>
      <c r="I5" s="46">
        <v>1</v>
      </c>
      <c r="J5" s="46">
        <v>1</v>
      </c>
      <c r="K5" s="47"/>
      <c r="L5" s="47">
        <v>4</v>
      </c>
      <c r="M5" s="46">
        <v>1</v>
      </c>
      <c r="N5" s="46">
        <v>1</v>
      </c>
      <c r="O5" s="46">
        <v>1</v>
      </c>
      <c r="P5" s="46"/>
      <c r="Q5" s="46"/>
      <c r="R5" s="46"/>
      <c r="S5" s="46">
        <v>1</v>
      </c>
      <c r="T5" s="73">
        <v>19624.31</v>
      </c>
      <c r="U5" s="73"/>
      <c r="V5" s="73">
        <v>2306.26</v>
      </c>
      <c r="W5" s="73"/>
      <c r="X5" s="47">
        <f t="shared" si="0"/>
        <v>3029.60375</v>
      </c>
      <c r="Y5" s="47">
        <f t="shared" si="1"/>
        <v>908.881125</v>
      </c>
      <c r="Z5" s="47">
        <f t="shared" si="2"/>
        <v>0</v>
      </c>
      <c r="AA5" s="47">
        <f t="shared" si="3"/>
        <v>0</v>
      </c>
      <c r="AB5" s="47">
        <f t="shared" si="4"/>
        <v>908.881125</v>
      </c>
      <c r="AC5" s="47">
        <f t="shared" si="5"/>
        <v>908.881125</v>
      </c>
      <c r="AD5" s="47">
        <f t="shared" si="6"/>
        <v>302.96037500000045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</row>
    <row r="6" spans="1:30" s="50" customFormat="1" ht="22.5" customHeight="1" thickBot="1" thickTop="1">
      <c r="A6" s="48">
        <v>8</v>
      </c>
      <c r="B6" s="66">
        <v>3</v>
      </c>
      <c r="C6" s="49">
        <v>16649</v>
      </c>
      <c r="D6" s="49" t="s">
        <v>21</v>
      </c>
      <c r="E6" s="49" t="s">
        <v>20</v>
      </c>
      <c r="F6" s="49" t="s">
        <v>22</v>
      </c>
      <c r="G6" s="66">
        <v>1</v>
      </c>
      <c r="H6" s="49">
        <v>1</v>
      </c>
      <c r="I6" s="49">
        <v>1</v>
      </c>
      <c r="J6" s="49">
        <v>1</v>
      </c>
      <c r="K6" s="66"/>
      <c r="L6" s="66">
        <v>4</v>
      </c>
      <c r="M6" s="80">
        <v>1</v>
      </c>
      <c r="N6" s="79">
        <v>1</v>
      </c>
      <c r="O6" s="49"/>
      <c r="P6" s="49"/>
      <c r="Q6" s="49">
        <v>1</v>
      </c>
      <c r="R6" s="49"/>
      <c r="S6" s="49">
        <v>1</v>
      </c>
      <c r="T6" s="67">
        <v>961.51</v>
      </c>
      <c r="U6" s="67">
        <v>1384.4</v>
      </c>
      <c r="V6" s="67">
        <v>1754.09</v>
      </c>
      <c r="W6" s="67"/>
      <c r="X6" s="66">
        <f t="shared" si="0"/>
        <v>852.89625</v>
      </c>
      <c r="Y6" s="66">
        <f t="shared" si="1"/>
        <v>0</v>
      </c>
      <c r="Z6" s="66">
        <f t="shared" si="2"/>
        <v>0</v>
      </c>
      <c r="AA6" s="66">
        <f t="shared" si="3"/>
        <v>0</v>
      </c>
      <c r="AB6" s="66">
        <f t="shared" si="4"/>
        <v>255.868875</v>
      </c>
      <c r="AC6" s="66">
        <f t="shared" si="5"/>
        <v>255.868875</v>
      </c>
      <c r="AD6" s="66">
        <f t="shared" si="6"/>
        <v>341.1585</v>
      </c>
    </row>
    <row r="7" spans="1:88" s="93" customFormat="1" ht="22.5" customHeight="1" thickBot="1" thickTop="1">
      <c r="A7" s="88">
        <v>39</v>
      </c>
      <c r="B7" s="89">
        <v>4</v>
      </c>
      <c r="C7" s="89">
        <v>16000</v>
      </c>
      <c r="D7" s="89" t="s">
        <v>38</v>
      </c>
      <c r="E7" s="89" t="s">
        <v>120</v>
      </c>
      <c r="F7" s="89" t="s">
        <v>121</v>
      </c>
      <c r="G7" s="66">
        <v>1</v>
      </c>
      <c r="H7" s="89">
        <v>1</v>
      </c>
      <c r="I7" s="90"/>
      <c r="J7" s="89">
        <v>1</v>
      </c>
      <c r="K7" s="90"/>
      <c r="L7" s="90">
        <v>6</v>
      </c>
      <c r="M7" s="90">
        <v>1</v>
      </c>
      <c r="N7" s="89">
        <v>1</v>
      </c>
      <c r="O7" s="89">
        <v>1</v>
      </c>
      <c r="P7" s="89">
        <v>1</v>
      </c>
      <c r="Q7" s="89"/>
      <c r="R7" s="89"/>
      <c r="S7" s="89">
        <v>1</v>
      </c>
      <c r="T7" s="91">
        <v>3856.56</v>
      </c>
      <c r="U7" s="91"/>
      <c r="V7" s="91">
        <v>3437.44</v>
      </c>
      <c r="W7" s="86"/>
      <c r="X7" s="87">
        <f t="shared" si="0"/>
        <v>894.2866666666667</v>
      </c>
      <c r="Y7" s="87">
        <f t="shared" si="1"/>
        <v>268.286</v>
      </c>
      <c r="Z7" s="87">
        <f t="shared" si="2"/>
        <v>0</v>
      </c>
      <c r="AA7" s="87">
        <f t="shared" si="3"/>
        <v>0</v>
      </c>
      <c r="AB7" s="87">
        <f t="shared" si="4"/>
        <v>268.286</v>
      </c>
      <c r="AC7" s="87">
        <f t="shared" si="5"/>
        <v>0</v>
      </c>
      <c r="AD7" s="87">
        <f t="shared" si="6"/>
        <v>357.7146666666668</v>
      </c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</row>
    <row r="8" spans="1:30" s="50" customFormat="1" ht="22.5" customHeight="1" thickBot="1" thickTop="1">
      <c r="A8" s="48"/>
      <c r="B8" s="49">
        <v>5</v>
      </c>
      <c r="C8" s="49">
        <v>16968</v>
      </c>
      <c r="D8" s="49" t="s">
        <v>38</v>
      </c>
      <c r="E8" s="49" t="s">
        <v>20</v>
      </c>
      <c r="F8" s="49" t="s">
        <v>31</v>
      </c>
      <c r="G8" s="66">
        <v>1</v>
      </c>
      <c r="H8" s="49">
        <v>1</v>
      </c>
      <c r="I8" s="49"/>
      <c r="J8" s="49">
        <v>1</v>
      </c>
      <c r="K8" s="66">
        <v>1</v>
      </c>
      <c r="L8" s="66">
        <v>7</v>
      </c>
      <c r="M8" s="66">
        <v>1</v>
      </c>
      <c r="N8" s="49">
        <v>1</v>
      </c>
      <c r="O8" s="49">
        <v>1</v>
      </c>
      <c r="P8" s="49">
        <v>1</v>
      </c>
      <c r="Q8" s="49"/>
      <c r="R8" s="49"/>
      <c r="S8" s="49"/>
      <c r="T8" s="67">
        <v>11467.17</v>
      </c>
      <c r="U8" s="67">
        <v>406.9</v>
      </c>
      <c r="V8" s="67"/>
      <c r="W8" s="67"/>
      <c r="X8" s="66">
        <f t="shared" si="0"/>
        <v>868.4928571428571</v>
      </c>
      <c r="Y8" s="66">
        <f t="shared" si="1"/>
        <v>260.54785714285714</v>
      </c>
      <c r="Z8" s="66">
        <f t="shared" si="2"/>
        <v>173.69857142857143</v>
      </c>
      <c r="AA8" s="66">
        <f t="shared" si="3"/>
        <v>0</v>
      </c>
      <c r="AB8" s="66">
        <f t="shared" si="4"/>
        <v>0</v>
      </c>
      <c r="AC8" s="66">
        <f t="shared" si="5"/>
        <v>0</v>
      </c>
      <c r="AD8" s="66">
        <f t="shared" si="6"/>
        <v>434.2464285714285</v>
      </c>
    </row>
    <row r="9" spans="1:88" s="50" customFormat="1" ht="22.5" customHeight="1" thickBot="1" thickTop="1">
      <c r="A9" s="82"/>
      <c r="B9" s="77">
        <v>6</v>
      </c>
      <c r="C9" s="77">
        <v>16834</v>
      </c>
      <c r="D9" s="77" t="s">
        <v>39</v>
      </c>
      <c r="E9" s="77" t="s">
        <v>20</v>
      </c>
      <c r="F9" s="77" t="s">
        <v>122</v>
      </c>
      <c r="G9" s="77">
        <v>1</v>
      </c>
      <c r="H9" s="77">
        <v>1</v>
      </c>
      <c r="I9" s="77"/>
      <c r="J9" s="77">
        <v>1</v>
      </c>
      <c r="K9" s="77"/>
      <c r="L9" s="77">
        <v>4</v>
      </c>
      <c r="M9" s="77">
        <v>1</v>
      </c>
      <c r="N9" s="81">
        <v>1</v>
      </c>
      <c r="O9" s="77"/>
      <c r="P9" s="77"/>
      <c r="Q9" s="77">
        <v>1</v>
      </c>
      <c r="R9" s="77">
        <v>1</v>
      </c>
      <c r="S9" s="77"/>
      <c r="T9" s="78">
        <v>1410.54</v>
      </c>
      <c r="U9" s="78"/>
      <c r="V9" s="78">
        <v>1589.46</v>
      </c>
      <c r="W9" s="78"/>
      <c r="X9" s="77">
        <f t="shared" si="0"/>
        <v>573.6825</v>
      </c>
      <c r="Y9" s="77">
        <f t="shared" si="1"/>
        <v>0</v>
      </c>
      <c r="Z9" s="77">
        <f t="shared" si="2"/>
        <v>0</v>
      </c>
      <c r="AA9" s="77">
        <f t="shared" si="3"/>
        <v>57.36825</v>
      </c>
      <c r="AB9" s="77">
        <f t="shared" si="4"/>
        <v>0</v>
      </c>
      <c r="AC9" s="77">
        <f t="shared" si="5"/>
        <v>0</v>
      </c>
      <c r="AD9" s="77">
        <f t="shared" si="6"/>
        <v>516.31425</v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</row>
    <row r="10" spans="1:88" s="50" customFormat="1" ht="22.5" customHeight="1" thickBot="1" thickTop="1">
      <c r="A10" s="41">
        <v>47</v>
      </c>
      <c r="B10" s="66">
        <v>7</v>
      </c>
      <c r="C10" s="46">
        <v>16714</v>
      </c>
      <c r="D10" s="46" t="s">
        <v>39</v>
      </c>
      <c r="E10" s="46" t="s">
        <v>20</v>
      </c>
      <c r="F10" s="46" t="s">
        <v>53</v>
      </c>
      <c r="G10" s="66">
        <v>1</v>
      </c>
      <c r="H10" s="46">
        <v>1</v>
      </c>
      <c r="I10" s="47">
        <v>1</v>
      </c>
      <c r="J10" s="46">
        <v>1</v>
      </c>
      <c r="K10" s="47"/>
      <c r="L10" s="47">
        <v>4</v>
      </c>
      <c r="M10" s="47">
        <v>1</v>
      </c>
      <c r="N10" s="46">
        <v>1</v>
      </c>
      <c r="O10" s="46">
        <v>1</v>
      </c>
      <c r="P10" s="46"/>
      <c r="Q10" s="46"/>
      <c r="R10" s="46"/>
      <c r="S10" s="46"/>
      <c r="T10" s="73">
        <v>3521.76</v>
      </c>
      <c r="U10" s="73"/>
      <c r="V10" s="73">
        <v>3448.24</v>
      </c>
      <c r="W10" s="73"/>
      <c r="X10" s="47">
        <f t="shared" si="0"/>
        <v>1302.28</v>
      </c>
      <c r="Y10" s="47">
        <f t="shared" si="1"/>
        <v>390.68399999999997</v>
      </c>
      <c r="Z10" s="47">
        <f t="shared" si="2"/>
        <v>0</v>
      </c>
      <c r="AA10" s="47">
        <f t="shared" si="3"/>
        <v>0</v>
      </c>
      <c r="AB10" s="47">
        <f t="shared" si="4"/>
        <v>0</v>
      </c>
      <c r="AC10" s="47">
        <f t="shared" si="5"/>
        <v>390.68399999999997</v>
      </c>
      <c r="AD10" s="47">
        <f t="shared" si="6"/>
        <v>520.912</v>
      </c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</row>
    <row r="11" spans="1:88" s="50" customFormat="1" ht="22.5" customHeight="1" thickBot="1" thickTop="1">
      <c r="A11" s="41">
        <v>168</v>
      </c>
      <c r="B11" s="47">
        <v>8</v>
      </c>
      <c r="C11" s="46">
        <v>16973</v>
      </c>
      <c r="D11" s="46" t="s">
        <v>38</v>
      </c>
      <c r="E11" s="46" t="s">
        <v>20</v>
      </c>
      <c r="F11" s="46" t="s">
        <v>93</v>
      </c>
      <c r="G11" s="66">
        <v>1</v>
      </c>
      <c r="H11" s="46">
        <v>1</v>
      </c>
      <c r="I11" s="46">
        <v>1</v>
      </c>
      <c r="J11" s="46">
        <v>1</v>
      </c>
      <c r="K11" s="47"/>
      <c r="L11" s="47">
        <v>3</v>
      </c>
      <c r="M11" s="46">
        <v>1</v>
      </c>
      <c r="N11" s="46">
        <v>1</v>
      </c>
      <c r="O11" s="46"/>
      <c r="P11" s="46"/>
      <c r="Q11" s="46"/>
      <c r="R11" s="46">
        <v>1</v>
      </c>
      <c r="S11" s="47"/>
      <c r="T11" s="73">
        <v>5831.56</v>
      </c>
      <c r="U11" s="73"/>
      <c r="V11" s="73"/>
      <c r="W11" s="73"/>
      <c r="X11" s="47">
        <f t="shared" si="0"/>
        <v>971.9266666666667</v>
      </c>
      <c r="Y11" s="47">
        <f t="shared" si="1"/>
        <v>0</v>
      </c>
      <c r="Z11" s="47">
        <f t="shared" si="2"/>
        <v>0</v>
      </c>
      <c r="AA11" s="47">
        <f t="shared" si="3"/>
        <v>97.19266666666668</v>
      </c>
      <c r="AB11" s="47">
        <f t="shared" si="4"/>
        <v>0</v>
      </c>
      <c r="AC11" s="47">
        <f t="shared" si="5"/>
        <v>291.57800000000003</v>
      </c>
      <c r="AD11" s="47">
        <f t="shared" si="6"/>
        <v>583.156</v>
      </c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1:30" s="50" customFormat="1" ht="22.5" customHeight="1" thickBot="1" thickTop="1">
      <c r="A12" s="48"/>
      <c r="B12" s="66">
        <v>9</v>
      </c>
      <c r="C12" s="49">
        <v>16587</v>
      </c>
      <c r="D12" s="49" t="s">
        <v>21</v>
      </c>
      <c r="E12" s="49" t="s">
        <v>20</v>
      </c>
      <c r="F12" s="49" t="s">
        <v>34</v>
      </c>
      <c r="G12" s="66">
        <v>1</v>
      </c>
      <c r="H12" s="49">
        <v>1</v>
      </c>
      <c r="I12" s="49">
        <v>1</v>
      </c>
      <c r="J12" s="49">
        <v>1</v>
      </c>
      <c r="K12" s="66"/>
      <c r="L12" s="66">
        <v>5</v>
      </c>
      <c r="M12" s="66">
        <v>1</v>
      </c>
      <c r="N12" s="49">
        <v>1</v>
      </c>
      <c r="O12" s="49">
        <v>1</v>
      </c>
      <c r="P12" s="49"/>
      <c r="Q12" s="49">
        <v>1</v>
      </c>
      <c r="R12" s="49"/>
      <c r="S12" s="49"/>
      <c r="T12" s="67">
        <v>9002.48</v>
      </c>
      <c r="U12" s="67"/>
      <c r="V12" s="67">
        <v>2837.52</v>
      </c>
      <c r="W12" s="67"/>
      <c r="X12" s="66">
        <f t="shared" si="0"/>
        <v>1467.752</v>
      </c>
      <c r="Y12" s="66">
        <f t="shared" si="1"/>
        <v>440.32559999999995</v>
      </c>
      <c r="Z12" s="66">
        <f t="shared" si="2"/>
        <v>0</v>
      </c>
      <c r="AA12" s="66">
        <f t="shared" si="3"/>
        <v>0</v>
      </c>
      <c r="AB12" s="66">
        <f t="shared" si="4"/>
        <v>0</v>
      </c>
      <c r="AC12" s="66">
        <f t="shared" si="5"/>
        <v>440.32559999999995</v>
      </c>
      <c r="AD12" s="66">
        <f t="shared" si="6"/>
        <v>587.1008000000002</v>
      </c>
    </row>
    <row r="13" spans="1:88" s="50" customFormat="1" ht="22.5" customHeight="1" thickBot="1" thickTop="1">
      <c r="A13" s="41">
        <v>213</v>
      </c>
      <c r="B13" s="89">
        <v>10</v>
      </c>
      <c r="C13" s="46">
        <v>16797</v>
      </c>
      <c r="D13" s="46" t="s">
        <v>39</v>
      </c>
      <c r="E13" s="46" t="s">
        <v>20</v>
      </c>
      <c r="F13" s="46" t="s">
        <v>112</v>
      </c>
      <c r="G13" s="66">
        <v>1</v>
      </c>
      <c r="H13" s="46">
        <v>1</v>
      </c>
      <c r="I13" s="46">
        <v>1</v>
      </c>
      <c r="J13" s="46">
        <v>1</v>
      </c>
      <c r="K13" s="47"/>
      <c r="L13" s="47">
        <v>2</v>
      </c>
      <c r="M13" s="46">
        <v>1</v>
      </c>
      <c r="N13" s="46">
        <v>1</v>
      </c>
      <c r="O13" s="46"/>
      <c r="P13" s="46"/>
      <c r="Q13" s="46"/>
      <c r="R13" s="46">
        <v>1</v>
      </c>
      <c r="S13" s="46"/>
      <c r="T13" s="73">
        <v>4008.34</v>
      </c>
      <c r="U13" s="73"/>
      <c r="V13" s="73"/>
      <c r="W13" s="73"/>
      <c r="X13" s="47">
        <f t="shared" si="0"/>
        <v>1002.085</v>
      </c>
      <c r="Y13" s="47">
        <f t="shared" si="1"/>
        <v>0</v>
      </c>
      <c r="Z13" s="47">
        <f t="shared" si="2"/>
        <v>0</v>
      </c>
      <c r="AA13" s="47">
        <f t="shared" si="3"/>
        <v>100.20850000000002</v>
      </c>
      <c r="AB13" s="47">
        <f t="shared" si="4"/>
        <v>0</v>
      </c>
      <c r="AC13" s="47">
        <f t="shared" si="5"/>
        <v>300.6255</v>
      </c>
      <c r="AD13" s="47">
        <f t="shared" si="6"/>
        <v>601.2510000000001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</row>
    <row r="14" spans="1:88" s="50" customFormat="1" ht="22.5" customHeight="1" thickBot="1" thickTop="1">
      <c r="A14" s="41"/>
      <c r="B14" s="49">
        <v>11</v>
      </c>
      <c r="C14" s="47">
        <v>16748</v>
      </c>
      <c r="D14" s="47" t="s">
        <v>39</v>
      </c>
      <c r="E14" s="47" t="s">
        <v>20</v>
      </c>
      <c r="F14" s="47" t="s">
        <v>111</v>
      </c>
      <c r="G14" s="66">
        <v>1</v>
      </c>
      <c r="H14" s="47">
        <v>1</v>
      </c>
      <c r="I14" s="47">
        <v>1</v>
      </c>
      <c r="J14" s="47">
        <v>1</v>
      </c>
      <c r="K14" s="47"/>
      <c r="L14" s="47">
        <v>3</v>
      </c>
      <c r="M14" s="46">
        <v>1</v>
      </c>
      <c r="N14" s="46">
        <v>1</v>
      </c>
      <c r="O14" s="47"/>
      <c r="P14" s="47"/>
      <c r="Q14" s="47"/>
      <c r="R14" s="47"/>
      <c r="S14" s="47"/>
      <c r="T14" s="73">
        <v>6324.47</v>
      </c>
      <c r="U14" s="73"/>
      <c r="V14" s="73">
        <v>105.8</v>
      </c>
      <c r="W14" s="73"/>
      <c r="X14" s="47">
        <f t="shared" si="0"/>
        <v>1089.345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7">
        <f t="shared" si="4"/>
        <v>0</v>
      </c>
      <c r="AC14" s="47">
        <f t="shared" si="5"/>
        <v>326.8035</v>
      </c>
      <c r="AD14" s="47">
        <f t="shared" si="6"/>
        <v>762.5415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</row>
    <row r="15" spans="1:30" s="50" customFormat="1" ht="22.5" customHeight="1" thickBot="1" thickTop="1">
      <c r="A15" s="48">
        <v>180</v>
      </c>
      <c r="B15" s="77">
        <v>12</v>
      </c>
      <c r="C15" s="66">
        <v>16518</v>
      </c>
      <c r="D15" s="66" t="s">
        <v>21</v>
      </c>
      <c r="E15" s="66" t="s">
        <v>20</v>
      </c>
      <c r="F15" s="66" t="s">
        <v>32</v>
      </c>
      <c r="G15" s="66">
        <v>1</v>
      </c>
      <c r="H15" s="66">
        <v>1</v>
      </c>
      <c r="I15" s="66"/>
      <c r="J15" s="66">
        <v>1</v>
      </c>
      <c r="K15" s="66"/>
      <c r="L15" s="66">
        <v>3</v>
      </c>
      <c r="M15" s="66">
        <v>1</v>
      </c>
      <c r="N15" s="66">
        <v>1</v>
      </c>
      <c r="O15" s="66"/>
      <c r="P15" s="66"/>
      <c r="Q15" s="66"/>
      <c r="R15" s="66"/>
      <c r="S15" s="66"/>
      <c r="T15" s="67">
        <v>4685.85</v>
      </c>
      <c r="U15" s="67">
        <v>77.87</v>
      </c>
      <c r="V15" s="67"/>
      <c r="W15" s="67"/>
      <c r="X15" s="66">
        <f t="shared" si="0"/>
        <v>803.0381666666667</v>
      </c>
      <c r="Y15" s="66">
        <f t="shared" si="1"/>
        <v>0</v>
      </c>
      <c r="Z15" s="66">
        <f t="shared" si="2"/>
        <v>0</v>
      </c>
      <c r="AA15" s="66">
        <f t="shared" si="3"/>
        <v>0</v>
      </c>
      <c r="AB15" s="66">
        <f t="shared" si="4"/>
        <v>0</v>
      </c>
      <c r="AC15" s="66">
        <f t="shared" si="5"/>
        <v>0</v>
      </c>
      <c r="AD15" s="66">
        <f t="shared" si="6"/>
        <v>803.0381666666667</v>
      </c>
    </row>
    <row r="16" spans="1:88" s="50" customFormat="1" ht="22.5" customHeight="1" thickBot="1" thickTop="1">
      <c r="A16" s="41">
        <v>25</v>
      </c>
      <c r="B16" s="66">
        <v>13</v>
      </c>
      <c r="C16" s="46">
        <v>16723</v>
      </c>
      <c r="D16" s="46" t="s">
        <v>41</v>
      </c>
      <c r="E16" s="46" t="s">
        <v>74</v>
      </c>
      <c r="F16" s="46" t="s">
        <v>81</v>
      </c>
      <c r="G16" s="66">
        <v>1</v>
      </c>
      <c r="H16" s="46">
        <v>1</v>
      </c>
      <c r="I16" s="47">
        <v>1</v>
      </c>
      <c r="J16" s="46">
        <v>1</v>
      </c>
      <c r="K16" s="47"/>
      <c r="L16" s="47">
        <v>4</v>
      </c>
      <c r="M16" s="47">
        <v>1</v>
      </c>
      <c r="N16" s="46">
        <v>1</v>
      </c>
      <c r="O16" s="46">
        <v>1</v>
      </c>
      <c r="P16" s="46"/>
      <c r="Q16" s="46"/>
      <c r="R16" s="46"/>
      <c r="S16" s="46"/>
      <c r="T16" s="73">
        <v>3709.6</v>
      </c>
      <c r="U16" s="73"/>
      <c r="V16" s="73">
        <v>6290.4</v>
      </c>
      <c r="W16" s="73"/>
      <c r="X16" s="47">
        <f t="shared" si="0"/>
        <v>2036.3</v>
      </c>
      <c r="Y16" s="47">
        <f t="shared" si="1"/>
        <v>610.89</v>
      </c>
      <c r="Z16" s="47">
        <f t="shared" si="2"/>
        <v>0</v>
      </c>
      <c r="AA16" s="47">
        <f t="shared" si="3"/>
        <v>0</v>
      </c>
      <c r="AB16" s="47">
        <f t="shared" si="4"/>
        <v>0</v>
      </c>
      <c r="AC16" s="47">
        <f t="shared" si="5"/>
        <v>610.89</v>
      </c>
      <c r="AD16" s="47">
        <f t="shared" si="6"/>
        <v>814.5199999999999</v>
      </c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</row>
    <row r="17" spans="1:88" s="50" customFormat="1" ht="22.5" customHeight="1" thickBot="1" thickTop="1">
      <c r="A17" s="41">
        <v>206</v>
      </c>
      <c r="B17" s="47">
        <v>14</v>
      </c>
      <c r="C17" s="47">
        <v>16820</v>
      </c>
      <c r="D17" s="47" t="s">
        <v>39</v>
      </c>
      <c r="E17" s="47" t="s">
        <v>20</v>
      </c>
      <c r="F17" s="47" t="s">
        <v>55</v>
      </c>
      <c r="G17" s="66">
        <v>1</v>
      </c>
      <c r="H17" s="47">
        <v>1</v>
      </c>
      <c r="I17" s="47"/>
      <c r="J17" s="47">
        <v>1</v>
      </c>
      <c r="K17" s="47"/>
      <c r="L17" s="47">
        <v>4</v>
      </c>
      <c r="M17" s="47">
        <v>1</v>
      </c>
      <c r="N17" s="47">
        <v>1</v>
      </c>
      <c r="O17" s="47">
        <v>1</v>
      </c>
      <c r="P17" s="47"/>
      <c r="Q17" s="47"/>
      <c r="R17" s="47"/>
      <c r="S17" s="47"/>
      <c r="T17" s="73">
        <v>9609</v>
      </c>
      <c r="U17" s="73"/>
      <c r="V17" s="73"/>
      <c r="W17" s="73"/>
      <c r="X17" s="47">
        <f t="shared" si="0"/>
        <v>1201.125</v>
      </c>
      <c r="Y17" s="47">
        <f t="shared" si="1"/>
        <v>360.3375</v>
      </c>
      <c r="Z17" s="47">
        <f t="shared" si="2"/>
        <v>0</v>
      </c>
      <c r="AA17" s="47">
        <f t="shared" si="3"/>
        <v>0</v>
      </c>
      <c r="AB17" s="47">
        <f t="shared" si="4"/>
        <v>0</v>
      </c>
      <c r="AC17" s="47">
        <f t="shared" si="5"/>
        <v>0</v>
      </c>
      <c r="AD17" s="47">
        <f t="shared" si="6"/>
        <v>840.7875</v>
      </c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</row>
    <row r="18" spans="1:88" s="44" customFormat="1" ht="32.25" customHeight="1" thickBot="1" thickTop="1">
      <c r="A18" s="41"/>
      <c r="B18" s="66">
        <v>15</v>
      </c>
      <c r="C18" s="46">
        <v>16904</v>
      </c>
      <c r="D18" s="46" t="s">
        <v>38</v>
      </c>
      <c r="E18" s="46" t="s">
        <v>20</v>
      </c>
      <c r="F18" s="46" t="s">
        <v>117</v>
      </c>
      <c r="G18" s="66">
        <v>1</v>
      </c>
      <c r="H18" s="46">
        <v>1</v>
      </c>
      <c r="I18" s="46">
        <v>1</v>
      </c>
      <c r="J18" s="46">
        <v>1</v>
      </c>
      <c r="K18" s="47"/>
      <c r="L18" s="47">
        <v>5</v>
      </c>
      <c r="M18" s="46">
        <v>1</v>
      </c>
      <c r="N18" s="46">
        <v>1</v>
      </c>
      <c r="O18" s="46">
        <v>1</v>
      </c>
      <c r="P18" s="46"/>
      <c r="Q18" s="46">
        <v>1</v>
      </c>
      <c r="R18" s="46"/>
      <c r="S18" s="46"/>
      <c r="T18" s="73">
        <v>21031.05</v>
      </c>
      <c r="U18" s="73"/>
      <c r="V18" s="73">
        <v>49.5</v>
      </c>
      <c r="W18" s="73"/>
      <c r="X18" s="47">
        <f t="shared" si="0"/>
        <v>2113.005</v>
      </c>
      <c r="Y18" s="47">
        <f t="shared" si="1"/>
        <v>633.9015</v>
      </c>
      <c r="Z18" s="47">
        <f t="shared" si="2"/>
        <v>0</v>
      </c>
      <c r="AA18" s="47">
        <f t="shared" si="3"/>
        <v>0</v>
      </c>
      <c r="AB18" s="47">
        <f t="shared" si="4"/>
        <v>0</v>
      </c>
      <c r="AC18" s="47">
        <f t="shared" si="5"/>
        <v>633.9015</v>
      </c>
      <c r="AD18" s="47">
        <f t="shared" si="6"/>
        <v>845.2020000000001</v>
      </c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</row>
    <row r="19" spans="1:30" s="50" customFormat="1" ht="22.5" customHeight="1" thickBot="1" thickTop="1">
      <c r="A19" s="48">
        <v>35</v>
      </c>
      <c r="B19" s="89">
        <v>16</v>
      </c>
      <c r="C19" s="49">
        <v>16618</v>
      </c>
      <c r="D19" s="49" t="s">
        <v>21</v>
      </c>
      <c r="E19" s="49" t="s">
        <v>20</v>
      </c>
      <c r="F19" s="49" t="s">
        <v>37</v>
      </c>
      <c r="G19" s="66">
        <v>1</v>
      </c>
      <c r="H19" s="49">
        <v>1</v>
      </c>
      <c r="I19" s="49">
        <v>1</v>
      </c>
      <c r="J19" s="49">
        <v>1</v>
      </c>
      <c r="K19" s="66"/>
      <c r="L19" s="66">
        <v>5</v>
      </c>
      <c r="M19" s="49">
        <v>1</v>
      </c>
      <c r="N19" s="49">
        <v>1</v>
      </c>
      <c r="O19" s="49">
        <v>1</v>
      </c>
      <c r="P19" s="49"/>
      <c r="Q19" s="49">
        <v>1</v>
      </c>
      <c r="R19" s="49"/>
      <c r="S19" s="49"/>
      <c r="T19" s="67">
        <v>14741.63</v>
      </c>
      <c r="U19" s="67">
        <v>2109.2</v>
      </c>
      <c r="V19" s="67">
        <v>2575</v>
      </c>
      <c r="W19" s="67"/>
      <c r="X19" s="66">
        <f t="shared" si="0"/>
        <v>2347.727</v>
      </c>
      <c r="Y19" s="66">
        <f t="shared" si="1"/>
        <v>704.3181</v>
      </c>
      <c r="Z19" s="66">
        <f t="shared" si="2"/>
        <v>0</v>
      </c>
      <c r="AA19" s="66">
        <f t="shared" si="3"/>
        <v>0</v>
      </c>
      <c r="AB19" s="66">
        <f t="shared" si="4"/>
        <v>0</v>
      </c>
      <c r="AC19" s="66">
        <f t="shared" si="5"/>
        <v>704.3181</v>
      </c>
      <c r="AD19" s="66">
        <f t="shared" si="6"/>
        <v>939.0908</v>
      </c>
    </row>
    <row r="20" spans="1:88" s="40" customFormat="1" ht="33.75" customHeight="1" thickBot="1" thickTop="1">
      <c r="A20" s="48"/>
      <c r="B20" s="49">
        <v>17</v>
      </c>
      <c r="C20" s="49">
        <v>16629</v>
      </c>
      <c r="D20" s="49" t="s">
        <v>21</v>
      </c>
      <c r="E20" s="49" t="s">
        <v>20</v>
      </c>
      <c r="F20" s="49" t="s">
        <v>33</v>
      </c>
      <c r="G20" s="66">
        <v>1</v>
      </c>
      <c r="H20" s="49">
        <v>1</v>
      </c>
      <c r="I20" s="66"/>
      <c r="J20" s="49">
        <v>1</v>
      </c>
      <c r="K20" s="66"/>
      <c r="L20" s="66">
        <v>5</v>
      </c>
      <c r="M20" s="66">
        <v>1</v>
      </c>
      <c r="N20" s="49">
        <v>1</v>
      </c>
      <c r="O20" s="49">
        <v>1</v>
      </c>
      <c r="P20" s="49">
        <v>1</v>
      </c>
      <c r="Q20" s="49"/>
      <c r="R20" s="49"/>
      <c r="S20" s="49"/>
      <c r="T20" s="67">
        <v>2.73</v>
      </c>
      <c r="U20" s="67">
        <v>2090.96</v>
      </c>
      <c r="V20" s="67">
        <v>5506.31</v>
      </c>
      <c r="W20" s="67"/>
      <c r="X20" s="66">
        <f t="shared" si="0"/>
        <v>1456.9982</v>
      </c>
      <c r="Y20" s="66">
        <f t="shared" si="1"/>
        <v>437.09945999999997</v>
      </c>
      <c r="Z20" s="66">
        <f t="shared" si="2"/>
        <v>0</v>
      </c>
      <c r="AA20" s="66">
        <f t="shared" si="3"/>
        <v>0</v>
      </c>
      <c r="AB20" s="66">
        <f t="shared" si="4"/>
        <v>0</v>
      </c>
      <c r="AC20" s="66">
        <f t="shared" si="5"/>
        <v>0</v>
      </c>
      <c r="AD20" s="66">
        <f t="shared" si="6"/>
        <v>1019.8987400000001</v>
      </c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</row>
    <row r="21" spans="1:30" s="39" customFormat="1" ht="22.5" customHeight="1" thickBot="1" thickTop="1">
      <c r="A21" s="41">
        <v>41</v>
      </c>
      <c r="B21" s="77">
        <v>18</v>
      </c>
      <c r="C21" s="46">
        <v>16506</v>
      </c>
      <c r="D21" s="46" t="s">
        <v>21</v>
      </c>
      <c r="E21" s="46" t="s">
        <v>20</v>
      </c>
      <c r="F21" s="46" t="s">
        <v>90</v>
      </c>
      <c r="G21" s="66">
        <v>1</v>
      </c>
      <c r="H21" s="46">
        <v>1</v>
      </c>
      <c r="I21" s="47">
        <v>1</v>
      </c>
      <c r="J21" s="46">
        <v>1</v>
      </c>
      <c r="K21" s="47"/>
      <c r="L21" s="47">
        <v>4</v>
      </c>
      <c r="M21" s="46">
        <v>1</v>
      </c>
      <c r="N21" s="46">
        <v>1</v>
      </c>
      <c r="O21" s="46"/>
      <c r="P21" s="46"/>
      <c r="Q21" s="46"/>
      <c r="R21" s="46"/>
      <c r="S21" s="46"/>
      <c r="T21" s="73"/>
      <c r="U21" s="73"/>
      <c r="V21" s="73">
        <v>5960</v>
      </c>
      <c r="W21" s="73"/>
      <c r="X21" s="47">
        <f t="shared" si="0"/>
        <v>1490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7">
        <f t="shared" si="4"/>
        <v>0</v>
      </c>
      <c r="AC21" s="47">
        <f t="shared" si="5"/>
        <v>447</v>
      </c>
      <c r="AD21" s="47">
        <f t="shared" si="6"/>
        <v>1043</v>
      </c>
    </row>
    <row r="22" spans="1:88" s="39" customFormat="1" ht="22.5" customHeight="1" thickBot="1" thickTop="1">
      <c r="A22" s="48"/>
      <c r="B22" s="66">
        <v>19</v>
      </c>
      <c r="C22" s="49">
        <v>16578</v>
      </c>
      <c r="D22" s="49" t="s">
        <v>21</v>
      </c>
      <c r="E22" s="49" t="s">
        <v>20</v>
      </c>
      <c r="F22" s="49" t="s">
        <v>35</v>
      </c>
      <c r="G22" s="66">
        <v>1</v>
      </c>
      <c r="H22" s="49">
        <v>1</v>
      </c>
      <c r="I22" s="49">
        <v>1</v>
      </c>
      <c r="J22" s="49">
        <v>1</v>
      </c>
      <c r="K22" s="66">
        <v>1</v>
      </c>
      <c r="L22" s="66">
        <v>3</v>
      </c>
      <c r="M22" s="49">
        <v>1</v>
      </c>
      <c r="N22" s="49">
        <v>1</v>
      </c>
      <c r="O22" s="49">
        <v>1</v>
      </c>
      <c r="P22" s="49"/>
      <c r="Q22" s="49"/>
      <c r="R22" s="49"/>
      <c r="S22" s="49"/>
      <c r="T22" s="67">
        <v>16587.8</v>
      </c>
      <c r="U22" s="67"/>
      <c r="V22" s="67">
        <v>7539.43</v>
      </c>
      <c r="W22" s="67"/>
      <c r="X22" s="66">
        <f t="shared" si="0"/>
        <v>5277.776666666667</v>
      </c>
      <c r="Y22" s="66">
        <f t="shared" si="1"/>
        <v>1583.3329999999999</v>
      </c>
      <c r="Z22" s="66">
        <f t="shared" si="2"/>
        <v>1055.5553333333335</v>
      </c>
      <c r="AA22" s="66">
        <f t="shared" si="3"/>
        <v>0</v>
      </c>
      <c r="AB22" s="66">
        <f t="shared" si="4"/>
        <v>0</v>
      </c>
      <c r="AC22" s="66">
        <f t="shared" si="5"/>
        <v>1583.3329999999999</v>
      </c>
      <c r="AD22" s="66">
        <f t="shared" si="6"/>
        <v>1055.5553333333335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</row>
    <row r="23" spans="1:88" s="39" customFormat="1" ht="22.5" customHeight="1" thickBot="1" thickTop="1">
      <c r="A23" s="48">
        <v>52</v>
      </c>
      <c r="B23" s="47">
        <v>20</v>
      </c>
      <c r="C23" s="66">
        <v>16564</v>
      </c>
      <c r="D23" s="66" t="s">
        <v>21</v>
      </c>
      <c r="E23" s="66" t="s">
        <v>20</v>
      </c>
      <c r="F23" s="66" t="s">
        <v>30</v>
      </c>
      <c r="G23" s="66">
        <v>1</v>
      </c>
      <c r="H23" s="66">
        <v>1</v>
      </c>
      <c r="I23" s="66"/>
      <c r="J23" s="66">
        <v>1</v>
      </c>
      <c r="K23" s="66"/>
      <c r="L23" s="66">
        <v>6</v>
      </c>
      <c r="M23" s="66">
        <v>1</v>
      </c>
      <c r="N23" s="66">
        <v>1</v>
      </c>
      <c r="O23" s="66">
        <v>1</v>
      </c>
      <c r="P23" s="66">
        <v>1</v>
      </c>
      <c r="Q23" s="66"/>
      <c r="R23" s="66"/>
      <c r="S23" s="66"/>
      <c r="T23" s="67">
        <v>0.23</v>
      </c>
      <c r="U23" s="67">
        <v>314.21</v>
      </c>
      <c r="V23" s="67">
        <v>9370.84</v>
      </c>
      <c r="W23" s="67"/>
      <c r="X23" s="66">
        <f t="shared" si="0"/>
        <v>1606.3389166666666</v>
      </c>
      <c r="Y23" s="66">
        <f t="shared" si="1"/>
        <v>481.90167499999995</v>
      </c>
      <c r="Z23" s="66">
        <f t="shared" si="2"/>
        <v>0</v>
      </c>
      <c r="AA23" s="66">
        <f t="shared" si="3"/>
        <v>0</v>
      </c>
      <c r="AB23" s="66">
        <f t="shared" si="4"/>
        <v>0</v>
      </c>
      <c r="AC23" s="66">
        <f t="shared" si="5"/>
        <v>0</v>
      </c>
      <c r="AD23" s="66">
        <f t="shared" si="6"/>
        <v>1124.4372416666665</v>
      </c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</row>
    <row r="24" spans="1:30" s="39" customFormat="1" ht="22.5" customHeight="1" thickBot="1" thickTop="1">
      <c r="A24" s="41">
        <v>193</v>
      </c>
      <c r="B24" s="66">
        <v>21</v>
      </c>
      <c r="C24" s="46">
        <v>16818</v>
      </c>
      <c r="D24" s="46" t="s">
        <v>41</v>
      </c>
      <c r="E24" s="46" t="s">
        <v>74</v>
      </c>
      <c r="F24" s="46" t="s">
        <v>80</v>
      </c>
      <c r="G24" s="66">
        <v>1</v>
      </c>
      <c r="H24" s="46">
        <v>1</v>
      </c>
      <c r="I24" s="46">
        <v>1</v>
      </c>
      <c r="J24" s="46">
        <v>1</v>
      </c>
      <c r="K24" s="47"/>
      <c r="L24" s="47">
        <v>4</v>
      </c>
      <c r="M24" s="46">
        <v>1</v>
      </c>
      <c r="N24" s="46">
        <v>1</v>
      </c>
      <c r="O24" s="46"/>
      <c r="P24" s="46"/>
      <c r="Q24" s="46">
        <v>1</v>
      </c>
      <c r="R24" s="46">
        <v>1</v>
      </c>
      <c r="S24" s="46"/>
      <c r="T24" s="73"/>
      <c r="U24" s="73"/>
      <c r="V24" s="73">
        <v>7500</v>
      </c>
      <c r="W24" s="73"/>
      <c r="X24" s="47">
        <f t="shared" si="0"/>
        <v>1875</v>
      </c>
      <c r="Y24" s="47">
        <f t="shared" si="1"/>
        <v>0</v>
      </c>
      <c r="Z24" s="47">
        <f t="shared" si="2"/>
        <v>0</v>
      </c>
      <c r="AA24" s="47">
        <f t="shared" si="3"/>
        <v>187.5</v>
      </c>
      <c r="AB24" s="47">
        <f t="shared" si="4"/>
        <v>0</v>
      </c>
      <c r="AC24" s="47">
        <f t="shared" si="5"/>
        <v>562.5</v>
      </c>
      <c r="AD24" s="47">
        <f t="shared" si="6"/>
        <v>1125</v>
      </c>
    </row>
    <row r="25" spans="1:88" s="39" customFormat="1" ht="22.5" customHeight="1" thickBot="1" thickTop="1">
      <c r="A25" s="48">
        <v>145</v>
      </c>
      <c r="B25" s="89">
        <v>22</v>
      </c>
      <c r="C25" s="49">
        <v>16965</v>
      </c>
      <c r="D25" s="49" t="s">
        <v>38</v>
      </c>
      <c r="E25" s="49" t="s">
        <v>20</v>
      </c>
      <c r="F25" s="49" t="s">
        <v>71</v>
      </c>
      <c r="G25" s="66">
        <v>1</v>
      </c>
      <c r="H25" s="49">
        <v>1</v>
      </c>
      <c r="I25" s="49"/>
      <c r="J25" s="49">
        <v>1</v>
      </c>
      <c r="K25" s="66"/>
      <c r="L25" s="66">
        <v>3</v>
      </c>
      <c r="M25" s="49">
        <v>1</v>
      </c>
      <c r="N25" s="49">
        <v>1</v>
      </c>
      <c r="O25" s="49">
        <v>1</v>
      </c>
      <c r="P25" s="49">
        <v>1</v>
      </c>
      <c r="Q25" s="49"/>
      <c r="R25" s="49"/>
      <c r="S25" s="49"/>
      <c r="T25" s="67">
        <v>6029.43</v>
      </c>
      <c r="U25" s="67"/>
      <c r="V25" s="67">
        <v>1870.57</v>
      </c>
      <c r="W25" s="67"/>
      <c r="X25" s="66">
        <f t="shared" si="0"/>
        <v>1628.4283333333333</v>
      </c>
      <c r="Y25" s="66">
        <f t="shared" si="1"/>
        <v>488.52849999999995</v>
      </c>
      <c r="Z25" s="66">
        <f t="shared" si="2"/>
        <v>0</v>
      </c>
      <c r="AA25" s="66">
        <f t="shared" si="3"/>
        <v>0</v>
      </c>
      <c r="AB25" s="66">
        <f t="shared" si="4"/>
        <v>0</v>
      </c>
      <c r="AC25" s="66">
        <f t="shared" si="5"/>
        <v>0</v>
      </c>
      <c r="AD25" s="66">
        <f t="shared" si="6"/>
        <v>1139.8998333333334</v>
      </c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</row>
    <row r="26" spans="1:88" s="39" customFormat="1" ht="22.5" customHeight="1" thickBot="1" thickTop="1">
      <c r="A26" s="48">
        <v>85</v>
      </c>
      <c r="B26" s="49">
        <v>23</v>
      </c>
      <c r="C26" s="66">
        <v>16583</v>
      </c>
      <c r="D26" s="66" t="s">
        <v>21</v>
      </c>
      <c r="E26" s="66" t="s">
        <v>20</v>
      </c>
      <c r="F26" s="66" t="s">
        <v>23</v>
      </c>
      <c r="G26" s="66">
        <v>1</v>
      </c>
      <c r="H26" s="66">
        <v>1</v>
      </c>
      <c r="I26" s="66"/>
      <c r="J26" s="66">
        <v>1</v>
      </c>
      <c r="K26" s="66"/>
      <c r="L26" s="66">
        <v>5</v>
      </c>
      <c r="M26" s="49">
        <v>1</v>
      </c>
      <c r="N26" s="66">
        <v>1</v>
      </c>
      <c r="O26" s="66">
        <v>1</v>
      </c>
      <c r="P26" s="66"/>
      <c r="Q26" s="66">
        <v>1</v>
      </c>
      <c r="R26" s="66"/>
      <c r="S26" s="66"/>
      <c r="T26" s="67">
        <v>9147.11</v>
      </c>
      <c r="U26" s="67">
        <v>4435.76</v>
      </c>
      <c r="V26" s="67"/>
      <c r="W26" s="67"/>
      <c r="X26" s="66">
        <f t="shared" si="0"/>
        <v>1668.7902000000001</v>
      </c>
      <c r="Y26" s="66">
        <f t="shared" si="1"/>
        <v>500.63706</v>
      </c>
      <c r="Z26" s="66">
        <f t="shared" si="2"/>
        <v>0</v>
      </c>
      <c r="AA26" s="66">
        <f t="shared" si="3"/>
        <v>0</v>
      </c>
      <c r="AB26" s="66">
        <f t="shared" si="4"/>
        <v>0</v>
      </c>
      <c r="AC26" s="66">
        <f t="shared" si="5"/>
        <v>0</v>
      </c>
      <c r="AD26" s="66">
        <f t="shared" si="6"/>
        <v>1168.1531400000001</v>
      </c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</row>
    <row r="27" spans="1:88" s="39" customFormat="1" ht="22.5" customHeight="1" thickBot="1" thickTop="1">
      <c r="A27" s="64">
        <v>61</v>
      </c>
      <c r="B27" s="77">
        <v>24</v>
      </c>
      <c r="C27" s="65">
        <v>16233</v>
      </c>
      <c r="D27" s="65" t="s">
        <v>21</v>
      </c>
      <c r="E27" s="77" t="s">
        <v>20</v>
      </c>
      <c r="F27" s="65" t="s">
        <v>107</v>
      </c>
      <c r="G27" s="66">
        <v>1</v>
      </c>
      <c r="H27" s="77">
        <v>1</v>
      </c>
      <c r="I27" s="65">
        <v>1</v>
      </c>
      <c r="J27" s="65">
        <v>1</v>
      </c>
      <c r="K27" s="77"/>
      <c r="L27" s="77">
        <v>4</v>
      </c>
      <c r="M27" s="65">
        <v>1</v>
      </c>
      <c r="N27" s="65">
        <v>1</v>
      </c>
      <c r="O27" s="65"/>
      <c r="P27" s="65"/>
      <c r="Q27" s="65"/>
      <c r="R27" s="65"/>
      <c r="S27" s="65"/>
      <c r="T27" s="78">
        <v>0.06</v>
      </c>
      <c r="U27" s="78"/>
      <c r="V27" s="78">
        <v>6699.94</v>
      </c>
      <c r="W27" s="78"/>
      <c r="X27" s="77">
        <f t="shared" si="0"/>
        <v>1674.9924999999998</v>
      </c>
      <c r="Y27" s="77">
        <f t="shared" si="1"/>
        <v>0</v>
      </c>
      <c r="Z27" s="77">
        <f t="shared" si="2"/>
        <v>0</v>
      </c>
      <c r="AA27" s="77">
        <f t="shared" si="3"/>
        <v>0</v>
      </c>
      <c r="AB27" s="77">
        <f t="shared" si="4"/>
        <v>0</v>
      </c>
      <c r="AC27" s="77">
        <f t="shared" si="5"/>
        <v>502.49774999999994</v>
      </c>
      <c r="AD27" s="77">
        <f t="shared" si="6"/>
        <v>1172.4947499999998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</row>
    <row r="28" spans="1:30" s="39" customFormat="1" ht="22.5" customHeight="1" thickBot="1" thickTop="1">
      <c r="A28" s="41">
        <v>131</v>
      </c>
      <c r="B28" s="66">
        <v>25</v>
      </c>
      <c r="C28" s="46">
        <v>16913</v>
      </c>
      <c r="D28" s="46" t="s">
        <v>38</v>
      </c>
      <c r="E28" s="46" t="s">
        <v>20</v>
      </c>
      <c r="F28" s="46" t="s">
        <v>63</v>
      </c>
      <c r="G28" s="66">
        <v>1</v>
      </c>
      <c r="H28" s="46">
        <v>1</v>
      </c>
      <c r="I28" s="46">
        <v>1</v>
      </c>
      <c r="J28" s="46">
        <v>1</v>
      </c>
      <c r="K28" s="47"/>
      <c r="L28" s="47">
        <v>5</v>
      </c>
      <c r="M28" s="46">
        <v>1</v>
      </c>
      <c r="N28" s="46">
        <v>1</v>
      </c>
      <c r="O28" s="46">
        <v>1</v>
      </c>
      <c r="P28" s="46"/>
      <c r="Q28" s="46">
        <v>1</v>
      </c>
      <c r="R28" s="46"/>
      <c r="S28" s="46"/>
      <c r="T28" s="73">
        <v>600</v>
      </c>
      <c r="U28" s="73">
        <v>2880.26</v>
      </c>
      <c r="V28" s="73">
        <v>12809.74</v>
      </c>
      <c r="W28" s="73"/>
      <c r="X28" s="47">
        <f t="shared" si="0"/>
        <v>3111.5922</v>
      </c>
      <c r="Y28" s="47">
        <f t="shared" si="1"/>
        <v>933.47766</v>
      </c>
      <c r="Z28" s="47">
        <f t="shared" si="2"/>
        <v>0</v>
      </c>
      <c r="AA28" s="47">
        <f t="shared" si="3"/>
        <v>0</v>
      </c>
      <c r="AB28" s="47">
        <f t="shared" si="4"/>
        <v>0</v>
      </c>
      <c r="AC28" s="47">
        <f t="shared" si="5"/>
        <v>933.47766</v>
      </c>
      <c r="AD28" s="47">
        <f t="shared" si="6"/>
        <v>1244.63688</v>
      </c>
    </row>
    <row r="29" spans="1:88" s="45" customFormat="1" ht="22.5" customHeight="1" thickBot="1" thickTop="1">
      <c r="A29" s="41">
        <v>55</v>
      </c>
      <c r="B29" s="47">
        <v>26</v>
      </c>
      <c r="C29" s="46">
        <v>16843</v>
      </c>
      <c r="D29" s="63" t="s">
        <v>39</v>
      </c>
      <c r="E29" s="63" t="s">
        <v>20</v>
      </c>
      <c r="F29" s="63" t="s">
        <v>54</v>
      </c>
      <c r="G29" s="66">
        <v>1</v>
      </c>
      <c r="H29" s="63">
        <v>1</v>
      </c>
      <c r="I29" s="63"/>
      <c r="J29" s="63">
        <v>1</v>
      </c>
      <c r="K29" s="74"/>
      <c r="L29" s="74">
        <v>4</v>
      </c>
      <c r="M29" s="74">
        <v>1</v>
      </c>
      <c r="N29" s="63">
        <v>1</v>
      </c>
      <c r="O29" s="63"/>
      <c r="P29" s="63"/>
      <c r="Q29" s="63">
        <v>1</v>
      </c>
      <c r="R29" s="63"/>
      <c r="S29" s="63"/>
      <c r="T29" s="75">
        <v>7732.47</v>
      </c>
      <c r="U29" s="75"/>
      <c r="V29" s="75">
        <v>1217.53</v>
      </c>
      <c r="W29" s="75"/>
      <c r="X29" s="74">
        <f t="shared" si="0"/>
        <v>1270.94125</v>
      </c>
      <c r="Y29" s="74">
        <f t="shared" si="1"/>
        <v>0</v>
      </c>
      <c r="Z29" s="74">
        <f t="shared" si="2"/>
        <v>0</v>
      </c>
      <c r="AA29" s="74">
        <f t="shared" si="3"/>
        <v>0</v>
      </c>
      <c r="AB29" s="74">
        <f t="shared" si="4"/>
        <v>0</v>
      </c>
      <c r="AC29" s="74">
        <f t="shared" si="5"/>
        <v>0</v>
      </c>
      <c r="AD29" s="74">
        <f t="shared" si="6"/>
        <v>1270.94125</v>
      </c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</row>
    <row r="30" spans="1:30" s="39" customFormat="1" ht="22.5" customHeight="1" thickBot="1" thickTop="1">
      <c r="A30" s="41"/>
      <c r="B30" s="66">
        <v>27</v>
      </c>
      <c r="C30" s="47">
        <v>16912</v>
      </c>
      <c r="D30" s="47" t="s">
        <v>38</v>
      </c>
      <c r="E30" s="47" t="s">
        <v>20</v>
      </c>
      <c r="F30" s="47" t="s">
        <v>61</v>
      </c>
      <c r="G30" s="66">
        <v>1</v>
      </c>
      <c r="H30" s="47">
        <v>1</v>
      </c>
      <c r="I30" s="47"/>
      <c r="J30" s="47">
        <v>1</v>
      </c>
      <c r="K30" s="47"/>
      <c r="L30" s="47">
        <v>5</v>
      </c>
      <c r="M30" s="47">
        <v>1</v>
      </c>
      <c r="N30" s="47">
        <v>1</v>
      </c>
      <c r="O30" s="47"/>
      <c r="P30" s="47"/>
      <c r="Q30" s="47">
        <v>1</v>
      </c>
      <c r="R30" s="47"/>
      <c r="S30" s="47"/>
      <c r="T30" s="73">
        <v>0.5</v>
      </c>
      <c r="U30" s="73">
        <v>910.4</v>
      </c>
      <c r="V30" s="73">
        <v>5589.1</v>
      </c>
      <c r="W30" s="73"/>
      <c r="X30" s="47">
        <f t="shared" si="0"/>
        <v>1272.6380000000001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7">
        <f t="shared" si="4"/>
        <v>0</v>
      </c>
      <c r="AC30" s="47">
        <f t="shared" si="5"/>
        <v>0</v>
      </c>
      <c r="AD30" s="47">
        <f t="shared" si="6"/>
        <v>1272.6380000000001</v>
      </c>
    </row>
    <row r="31" spans="1:30" s="39" customFormat="1" ht="22.5" customHeight="1" thickBot="1" thickTop="1">
      <c r="A31" s="41"/>
      <c r="B31" s="89">
        <v>28</v>
      </c>
      <c r="C31" s="46">
        <v>16934</v>
      </c>
      <c r="D31" s="46" t="s">
        <v>38</v>
      </c>
      <c r="E31" s="46" t="s">
        <v>20</v>
      </c>
      <c r="F31" s="46" t="s">
        <v>73</v>
      </c>
      <c r="G31" s="66">
        <v>1</v>
      </c>
      <c r="H31" s="46">
        <v>1</v>
      </c>
      <c r="I31" s="46"/>
      <c r="J31" s="46">
        <v>1</v>
      </c>
      <c r="K31" s="47"/>
      <c r="L31" s="47">
        <v>6</v>
      </c>
      <c r="M31" s="46">
        <v>1</v>
      </c>
      <c r="N31" s="46">
        <v>1</v>
      </c>
      <c r="O31" s="46">
        <v>1</v>
      </c>
      <c r="P31" s="46">
        <v>1</v>
      </c>
      <c r="Q31" s="46"/>
      <c r="R31" s="46"/>
      <c r="S31" s="46"/>
      <c r="T31" s="73">
        <v>0.17</v>
      </c>
      <c r="U31" s="73">
        <v>1512.13</v>
      </c>
      <c r="V31" s="73">
        <v>9687.7</v>
      </c>
      <c r="W31" s="73"/>
      <c r="X31" s="47">
        <f t="shared" si="0"/>
        <v>1828.8492500000002</v>
      </c>
      <c r="Y31" s="47">
        <f t="shared" si="1"/>
        <v>548.6547750000001</v>
      </c>
      <c r="Z31" s="47">
        <f t="shared" si="2"/>
        <v>0</v>
      </c>
      <c r="AA31" s="47">
        <f t="shared" si="3"/>
        <v>0</v>
      </c>
      <c r="AB31" s="47">
        <f t="shared" si="4"/>
        <v>0</v>
      </c>
      <c r="AC31" s="47">
        <f t="shared" si="5"/>
        <v>0</v>
      </c>
      <c r="AD31" s="47">
        <f t="shared" si="6"/>
        <v>1280.1944750000002</v>
      </c>
    </row>
    <row r="32" spans="1:88" s="45" customFormat="1" ht="22.5" customHeight="1" thickBot="1" thickTop="1">
      <c r="A32" s="48">
        <v>81</v>
      </c>
      <c r="B32" s="49">
        <v>29</v>
      </c>
      <c r="C32" s="49">
        <v>16501</v>
      </c>
      <c r="D32" s="49" t="s">
        <v>21</v>
      </c>
      <c r="E32" s="49" t="s">
        <v>20</v>
      </c>
      <c r="F32" s="49" t="s">
        <v>87</v>
      </c>
      <c r="G32" s="66">
        <v>1</v>
      </c>
      <c r="H32" s="49">
        <v>1</v>
      </c>
      <c r="I32" s="49"/>
      <c r="J32" s="49">
        <v>1</v>
      </c>
      <c r="K32" s="66"/>
      <c r="L32" s="66">
        <v>4</v>
      </c>
      <c r="M32" s="49">
        <v>1</v>
      </c>
      <c r="N32" s="49">
        <v>1</v>
      </c>
      <c r="O32" s="49">
        <v>1</v>
      </c>
      <c r="P32" s="49"/>
      <c r="Q32" s="49"/>
      <c r="R32" s="49"/>
      <c r="S32" s="49"/>
      <c r="T32" s="67">
        <v>0.85</v>
      </c>
      <c r="U32" s="67"/>
      <c r="V32" s="67">
        <v>7684.42</v>
      </c>
      <c r="W32" s="67"/>
      <c r="X32" s="66">
        <f t="shared" si="0"/>
        <v>1921.21125</v>
      </c>
      <c r="Y32" s="66">
        <f t="shared" si="1"/>
        <v>576.363375</v>
      </c>
      <c r="Z32" s="66">
        <f t="shared" si="2"/>
        <v>0</v>
      </c>
      <c r="AA32" s="66">
        <f t="shared" si="3"/>
        <v>0</v>
      </c>
      <c r="AB32" s="66">
        <f t="shared" si="4"/>
        <v>0</v>
      </c>
      <c r="AC32" s="66">
        <f t="shared" si="5"/>
        <v>0</v>
      </c>
      <c r="AD32" s="66">
        <f t="shared" si="6"/>
        <v>1344.847875</v>
      </c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</row>
    <row r="33" spans="1:30" s="54" customFormat="1" ht="22.5" customHeight="1" thickBot="1" thickTop="1">
      <c r="A33" s="85">
        <v>147</v>
      </c>
      <c r="B33" s="77">
        <v>30</v>
      </c>
      <c r="C33" s="46">
        <v>16642</v>
      </c>
      <c r="D33" s="46" t="s">
        <v>21</v>
      </c>
      <c r="E33" s="46" t="s">
        <v>20</v>
      </c>
      <c r="F33" s="46" t="s">
        <v>88</v>
      </c>
      <c r="G33" s="47">
        <v>1</v>
      </c>
      <c r="H33" s="46">
        <v>1</v>
      </c>
      <c r="I33" s="46">
        <v>1</v>
      </c>
      <c r="J33" s="46">
        <v>1</v>
      </c>
      <c r="K33" s="47"/>
      <c r="L33" s="47">
        <v>2</v>
      </c>
      <c r="M33" s="46">
        <v>1</v>
      </c>
      <c r="N33" s="46">
        <v>1</v>
      </c>
      <c r="O33" s="46"/>
      <c r="P33" s="46"/>
      <c r="Q33" s="46"/>
      <c r="R33" s="46"/>
      <c r="S33" s="46"/>
      <c r="T33" s="73">
        <v>2283.21</v>
      </c>
      <c r="U33" s="73"/>
      <c r="V33" s="73">
        <v>2716.79</v>
      </c>
      <c r="W33" s="73"/>
      <c r="X33" s="47">
        <f t="shared" si="0"/>
        <v>1929.1975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7">
        <f t="shared" si="4"/>
        <v>0</v>
      </c>
      <c r="AC33" s="47">
        <f t="shared" si="5"/>
        <v>578.75925</v>
      </c>
      <c r="AD33" s="47">
        <f t="shared" si="6"/>
        <v>1350.4382500000002</v>
      </c>
    </row>
    <row r="34" spans="1:88" s="45" customFormat="1" ht="22.5" customHeight="1" thickBot="1" thickTop="1">
      <c r="A34" s="48"/>
      <c r="B34" s="66">
        <v>31</v>
      </c>
      <c r="C34" s="66">
        <v>16637</v>
      </c>
      <c r="D34" s="66" t="s">
        <v>21</v>
      </c>
      <c r="E34" s="66" t="s">
        <v>20</v>
      </c>
      <c r="F34" s="66" t="s">
        <v>24</v>
      </c>
      <c r="G34" s="66">
        <v>1</v>
      </c>
      <c r="H34" s="66">
        <v>1</v>
      </c>
      <c r="I34" s="66">
        <v>1</v>
      </c>
      <c r="J34" s="66">
        <v>1</v>
      </c>
      <c r="K34" s="66"/>
      <c r="L34" s="66">
        <v>2</v>
      </c>
      <c r="M34" s="66">
        <v>1</v>
      </c>
      <c r="N34" s="80">
        <v>1</v>
      </c>
      <c r="O34" s="66"/>
      <c r="P34" s="66"/>
      <c r="Q34" s="66"/>
      <c r="R34" s="66">
        <v>1</v>
      </c>
      <c r="S34" s="66"/>
      <c r="T34" s="67">
        <v>0.02</v>
      </c>
      <c r="U34" s="67">
        <v>3083.5</v>
      </c>
      <c r="V34" s="67">
        <v>1916.48</v>
      </c>
      <c r="W34" s="67"/>
      <c r="X34" s="66">
        <f t="shared" si="0"/>
        <v>2268.7325</v>
      </c>
      <c r="Y34" s="66">
        <f t="shared" si="1"/>
        <v>0</v>
      </c>
      <c r="Z34" s="66">
        <f t="shared" si="2"/>
        <v>0</v>
      </c>
      <c r="AA34" s="66">
        <f t="shared" si="3"/>
        <v>226.87325</v>
      </c>
      <c r="AB34" s="66">
        <f t="shared" si="4"/>
        <v>0</v>
      </c>
      <c r="AC34" s="66">
        <f t="shared" si="5"/>
        <v>680.61975</v>
      </c>
      <c r="AD34" s="66">
        <f t="shared" si="6"/>
        <v>1361.2395000000001</v>
      </c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</row>
    <row r="35" spans="1:30" s="39" customFormat="1" ht="22.5" customHeight="1" thickBot="1" thickTop="1">
      <c r="A35" s="41">
        <v>65</v>
      </c>
      <c r="B35" s="47">
        <v>32</v>
      </c>
      <c r="C35" s="47">
        <v>16775</v>
      </c>
      <c r="D35" s="47" t="s">
        <v>39</v>
      </c>
      <c r="E35" s="47" t="s">
        <v>20</v>
      </c>
      <c r="F35" s="47" t="s">
        <v>48</v>
      </c>
      <c r="G35" s="66">
        <v>1</v>
      </c>
      <c r="H35" s="47">
        <v>1</v>
      </c>
      <c r="I35" s="47">
        <v>1</v>
      </c>
      <c r="J35" s="47">
        <v>1</v>
      </c>
      <c r="K35" s="47"/>
      <c r="L35" s="47">
        <v>5</v>
      </c>
      <c r="M35" s="47">
        <v>1</v>
      </c>
      <c r="N35" s="47">
        <v>1</v>
      </c>
      <c r="O35" s="47"/>
      <c r="P35" s="47"/>
      <c r="Q35" s="47">
        <v>1</v>
      </c>
      <c r="R35" s="47"/>
      <c r="S35" s="47"/>
      <c r="T35" s="73">
        <v>8614.15</v>
      </c>
      <c r="U35" s="73"/>
      <c r="V35" s="73">
        <v>5802.37</v>
      </c>
      <c r="W35" s="73"/>
      <c r="X35" s="47">
        <f aca="true" t="shared" si="7" ref="X35:X66">((T35*50%+U35*85%+V35)/L35)+W35</f>
        <v>2021.889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7">
        <f t="shared" si="4"/>
        <v>0</v>
      </c>
      <c r="AC35" s="47">
        <f t="shared" si="5"/>
        <v>606.5667</v>
      </c>
      <c r="AD35" s="47">
        <f aca="true" t="shared" si="8" ref="AD35:AD66">X35-Y35-Z35-AA35-AB35-AC35</f>
        <v>1415.3222999999998</v>
      </c>
    </row>
    <row r="36" spans="1:88" s="50" customFormat="1" ht="22.5" customHeight="1" thickBot="1" thickTop="1">
      <c r="A36" s="41">
        <v>138</v>
      </c>
      <c r="B36" s="66">
        <v>33</v>
      </c>
      <c r="C36" s="46">
        <v>16767</v>
      </c>
      <c r="D36" s="46" t="s">
        <v>41</v>
      </c>
      <c r="E36" s="46" t="s">
        <v>74</v>
      </c>
      <c r="F36" s="46" t="s">
        <v>76</v>
      </c>
      <c r="G36" s="66">
        <v>1</v>
      </c>
      <c r="H36" s="46">
        <v>1</v>
      </c>
      <c r="I36" s="46">
        <v>1</v>
      </c>
      <c r="J36" s="46">
        <v>1</v>
      </c>
      <c r="K36" s="47"/>
      <c r="L36" s="47">
        <v>3</v>
      </c>
      <c r="M36" s="47">
        <v>1</v>
      </c>
      <c r="N36" s="46">
        <v>1</v>
      </c>
      <c r="O36" s="46"/>
      <c r="P36" s="46"/>
      <c r="Q36" s="46"/>
      <c r="R36" s="46">
        <v>1</v>
      </c>
      <c r="S36" s="47"/>
      <c r="T36" s="73">
        <v>676.66</v>
      </c>
      <c r="U36" s="73">
        <v>77.94</v>
      </c>
      <c r="V36" s="73">
        <v>6965.4</v>
      </c>
      <c r="W36" s="73"/>
      <c r="X36" s="47">
        <f t="shared" si="7"/>
        <v>2456.6596666666665</v>
      </c>
      <c r="Y36" s="47">
        <f aca="true" t="shared" si="9" ref="Y36:Y67">IF(O36=1,X36*30%,0)</f>
        <v>0</v>
      </c>
      <c r="Z36" s="47">
        <f aca="true" t="shared" si="10" ref="Z36:Z67">IF(K36=1,X36*20%,0)</f>
        <v>0</v>
      </c>
      <c r="AA36" s="47">
        <f aca="true" t="shared" si="11" ref="AA36:AA67">IF(R36=1,X36*10%,0)</f>
        <v>245.66596666666666</v>
      </c>
      <c r="AB36" s="47">
        <f aca="true" t="shared" si="12" ref="AB36:AB67">IF(S36=1,X36*30%,0)</f>
        <v>0</v>
      </c>
      <c r="AC36" s="47">
        <f aca="true" t="shared" si="13" ref="AC36:AC67">IF(I36=1,X36*30%,0)</f>
        <v>736.9979</v>
      </c>
      <c r="AD36" s="47">
        <f t="shared" si="8"/>
        <v>1473.9958000000001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</row>
    <row r="37" spans="1:30" s="39" customFormat="1" ht="22.5" customHeight="1" thickBot="1" thickTop="1">
      <c r="A37" s="41"/>
      <c r="B37" s="89">
        <v>34</v>
      </c>
      <c r="C37" s="46">
        <v>16996</v>
      </c>
      <c r="D37" s="46" t="s">
        <v>38</v>
      </c>
      <c r="E37" s="46" t="s">
        <v>20</v>
      </c>
      <c r="F37" s="46" t="s">
        <v>116</v>
      </c>
      <c r="G37" s="66">
        <v>1</v>
      </c>
      <c r="H37" s="46">
        <v>1</v>
      </c>
      <c r="I37" s="46"/>
      <c r="J37" s="46">
        <v>1</v>
      </c>
      <c r="K37" s="47"/>
      <c r="L37" s="47">
        <v>5</v>
      </c>
      <c r="M37" s="46">
        <v>1</v>
      </c>
      <c r="N37" s="46">
        <v>1</v>
      </c>
      <c r="O37" s="46">
        <v>1</v>
      </c>
      <c r="P37" s="46"/>
      <c r="Q37" s="46">
        <v>1</v>
      </c>
      <c r="R37" s="46"/>
      <c r="S37" s="46"/>
      <c r="T37" s="73">
        <v>1367.42</v>
      </c>
      <c r="U37" s="73">
        <v>112.43</v>
      </c>
      <c r="V37" s="73">
        <v>10170.15</v>
      </c>
      <c r="W37" s="73"/>
      <c r="X37" s="47">
        <f t="shared" si="7"/>
        <v>2189.8851</v>
      </c>
      <c r="Y37" s="47">
        <f t="shared" si="9"/>
        <v>656.96553</v>
      </c>
      <c r="Z37" s="47">
        <f t="shared" si="10"/>
        <v>0</v>
      </c>
      <c r="AA37" s="47">
        <f t="shared" si="11"/>
        <v>0</v>
      </c>
      <c r="AB37" s="47">
        <f t="shared" si="12"/>
        <v>0</v>
      </c>
      <c r="AC37" s="47">
        <f t="shared" si="13"/>
        <v>0</v>
      </c>
      <c r="AD37" s="47">
        <f t="shared" si="8"/>
        <v>1532.91957</v>
      </c>
    </row>
    <row r="38" spans="1:30" s="39" customFormat="1" ht="22.5" customHeight="1" thickBot="1" thickTop="1">
      <c r="A38" s="41">
        <v>101</v>
      </c>
      <c r="B38" s="49">
        <v>35</v>
      </c>
      <c r="C38" s="46">
        <v>17000</v>
      </c>
      <c r="D38" s="46" t="s">
        <v>38</v>
      </c>
      <c r="E38" s="46" t="s">
        <v>20</v>
      </c>
      <c r="F38" s="46" t="s">
        <v>114</v>
      </c>
      <c r="G38" s="66">
        <v>1</v>
      </c>
      <c r="H38" s="46">
        <v>1</v>
      </c>
      <c r="I38" s="47"/>
      <c r="J38" s="46">
        <v>1</v>
      </c>
      <c r="K38" s="47"/>
      <c r="L38" s="47">
        <v>8</v>
      </c>
      <c r="M38" s="46">
        <v>1</v>
      </c>
      <c r="N38" s="46">
        <v>1</v>
      </c>
      <c r="O38" s="46"/>
      <c r="P38" s="46">
        <v>1</v>
      </c>
      <c r="Q38" s="46"/>
      <c r="R38" s="46"/>
      <c r="S38" s="46"/>
      <c r="T38" s="73">
        <v>1632.89</v>
      </c>
      <c r="U38" s="73">
        <v>869.81</v>
      </c>
      <c r="V38" s="73">
        <v>10833.3</v>
      </c>
      <c r="W38" s="73"/>
      <c r="X38" s="47">
        <f t="shared" si="7"/>
        <v>1548.6354374999999</v>
      </c>
      <c r="Y38" s="47">
        <f t="shared" si="9"/>
        <v>0</v>
      </c>
      <c r="Z38" s="47">
        <f t="shared" si="10"/>
        <v>0</v>
      </c>
      <c r="AA38" s="47">
        <f t="shared" si="11"/>
        <v>0</v>
      </c>
      <c r="AB38" s="47">
        <f t="shared" si="12"/>
        <v>0</v>
      </c>
      <c r="AC38" s="47">
        <f t="shared" si="13"/>
        <v>0</v>
      </c>
      <c r="AD38" s="47">
        <f t="shared" si="8"/>
        <v>1548.6354374999999</v>
      </c>
    </row>
    <row r="39" spans="1:30" s="39" customFormat="1" ht="22.5" customHeight="1" thickBot="1" thickTop="1">
      <c r="A39" s="41"/>
      <c r="B39" s="77">
        <v>36</v>
      </c>
      <c r="C39" s="46">
        <v>16936</v>
      </c>
      <c r="D39" s="46" t="s">
        <v>38</v>
      </c>
      <c r="E39" s="46" t="s">
        <v>20</v>
      </c>
      <c r="F39" s="46" t="s">
        <v>60</v>
      </c>
      <c r="G39" s="66">
        <v>1</v>
      </c>
      <c r="H39" s="46">
        <v>1</v>
      </c>
      <c r="I39" s="46"/>
      <c r="J39" s="46">
        <v>1</v>
      </c>
      <c r="K39" s="47"/>
      <c r="L39" s="47">
        <v>4</v>
      </c>
      <c r="M39" s="47">
        <v>1</v>
      </c>
      <c r="N39" s="46">
        <v>1</v>
      </c>
      <c r="O39" s="46">
        <v>1</v>
      </c>
      <c r="P39" s="46"/>
      <c r="Q39" s="46"/>
      <c r="R39" s="46"/>
      <c r="S39" s="46"/>
      <c r="T39" s="73">
        <v>1506.93</v>
      </c>
      <c r="U39" s="73">
        <v>238.5</v>
      </c>
      <c r="V39" s="73">
        <v>7914.57</v>
      </c>
      <c r="W39" s="73"/>
      <c r="X39" s="47">
        <f t="shared" si="7"/>
        <v>2217.69</v>
      </c>
      <c r="Y39" s="47">
        <f t="shared" si="9"/>
        <v>665.307</v>
      </c>
      <c r="Z39" s="47">
        <f t="shared" si="10"/>
        <v>0</v>
      </c>
      <c r="AA39" s="47">
        <f t="shared" si="11"/>
        <v>0</v>
      </c>
      <c r="AB39" s="47">
        <f t="shared" si="12"/>
        <v>0</v>
      </c>
      <c r="AC39" s="47">
        <f t="shared" si="13"/>
        <v>0</v>
      </c>
      <c r="AD39" s="47">
        <f t="shared" si="8"/>
        <v>1552.383</v>
      </c>
    </row>
    <row r="40" spans="1:30" s="39" customFormat="1" ht="22.5" customHeight="1" thickBot="1" thickTop="1">
      <c r="A40" s="41"/>
      <c r="B40" s="66">
        <v>37</v>
      </c>
      <c r="C40" s="46">
        <v>16708</v>
      </c>
      <c r="D40" s="46" t="s">
        <v>41</v>
      </c>
      <c r="E40" s="46" t="s">
        <v>74</v>
      </c>
      <c r="F40" s="46" t="s">
        <v>77</v>
      </c>
      <c r="G40" s="66">
        <v>1</v>
      </c>
      <c r="H40" s="46">
        <v>1</v>
      </c>
      <c r="I40" s="46">
        <v>1</v>
      </c>
      <c r="J40" s="46">
        <v>1</v>
      </c>
      <c r="K40" s="47"/>
      <c r="L40" s="47">
        <v>3</v>
      </c>
      <c r="M40" s="46">
        <v>1</v>
      </c>
      <c r="N40" s="46">
        <v>1</v>
      </c>
      <c r="O40" s="46"/>
      <c r="P40" s="46"/>
      <c r="Q40" s="46"/>
      <c r="R40" s="46"/>
      <c r="S40" s="46"/>
      <c r="T40" s="73">
        <v>3780</v>
      </c>
      <c r="U40" s="73">
        <v>5821.32</v>
      </c>
      <c r="V40" s="73"/>
      <c r="W40" s="73"/>
      <c r="X40" s="47">
        <f t="shared" si="7"/>
        <v>2279.374</v>
      </c>
      <c r="Y40" s="47">
        <f t="shared" si="9"/>
        <v>0</v>
      </c>
      <c r="Z40" s="47">
        <f t="shared" si="10"/>
        <v>0</v>
      </c>
      <c r="AA40" s="47">
        <f t="shared" si="11"/>
        <v>0</v>
      </c>
      <c r="AB40" s="47">
        <f t="shared" si="12"/>
        <v>0</v>
      </c>
      <c r="AC40" s="47">
        <f t="shared" si="13"/>
        <v>683.8122</v>
      </c>
      <c r="AD40" s="47">
        <f t="shared" si="8"/>
        <v>1595.5618</v>
      </c>
    </row>
    <row r="41" spans="1:88" s="39" customFormat="1" ht="22.5" customHeight="1" thickBot="1" thickTop="1">
      <c r="A41" s="42">
        <v>148</v>
      </c>
      <c r="B41" s="47">
        <v>38</v>
      </c>
      <c r="C41" s="47">
        <v>16997</v>
      </c>
      <c r="D41" s="47" t="s">
        <v>38</v>
      </c>
      <c r="E41" s="47" t="s">
        <v>20</v>
      </c>
      <c r="F41" s="47" t="s">
        <v>68</v>
      </c>
      <c r="G41" s="66">
        <v>1</v>
      </c>
      <c r="H41" s="47">
        <v>1</v>
      </c>
      <c r="I41" s="47"/>
      <c r="J41" s="47">
        <v>1</v>
      </c>
      <c r="K41" s="47"/>
      <c r="L41" s="47">
        <v>2</v>
      </c>
      <c r="M41" s="47">
        <v>1</v>
      </c>
      <c r="N41" s="47">
        <v>1</v>
      </c>
      <c r="O41" s="47"/>
      <c r="P41" s="47"/>
      <c r="Q41" s="47">
        <v>1</v>
      </c>
      <c r="R41" s="47">
        <v>1</v>
      </c>
      <c r="S41" s="47"/>
      <c r="T41" s="73">
        <v>3250</v>
      </c>
      <c r="U41" s="73"/>
      <c r="V41" s="73">
        <v>2030</v>
      </c>
      <c r="W41" s="73"/>
      <c r="X41" s="47">
        <f t="shared" si="7"/>
        <v>1827.5</v>
      </c>
      <c r="Y41" s="47">
        <f t="shared" si="9"/>
        <v>0</v>
      </c>
      <c r="Z41" s="47">
        <f t="shared" si="10"/>
        <v>0</v>
      </c>
      <c r="AA41" s="47">
        <f t="shared" si="11"/>
        <v>182.75</v>
      </c>
      <c r="AB41" s="47">
        <f t="shared" si="12"/>
        <v>0</v>
      </c>
      <c r="AC41" s="47">
        <f t="shared" si="13"/>
        <v>0</v>
      </c>
      <c r="AD41" s="47">
        <f t="shared" si="8"/>
        <v>1644.75</v>
      </c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</row>
    <row r="42" spans="1:88" s="39" customFormat="1" ht="22.5" customHeight="1" thickBot="1" thickTop="1">
      <c r="A42" s="48"/>
      <c r="B42" s="66">
        <v>39</v>
      </c>
      <c r="C42" s="49">
        <v>16627</v>
      </c>
      <c r="D42" s="49" t="s">
        <v>21</v>
      </c>
      <c r="E42" s="49" t="s">
        <v>20</v>
      </c>
      <c r="F42" s="49" t="s">
        <v>25</v>
      </c>
      <c r="G42" s="66">
        <v>1</v>
      </c>
      <c r="H42" s="69">
        <v>1</v>
      </c>
      <c r="I42" s="68"/>
      <c r="J42" s="69">
        <v>1</v>
      </c>
      <c r="K42" s="69">
        <v>1</v>
      </c>
      <c r="L42" s="69">
        <v>2</v>
      </c>
      <c r="M42" s="69">
        <v>1</v>
      </c>
      <c r="N42" s="69">
        <v>1</v>
      </c>
      <c r="O42" s="49"/>
      <c r="P42" s="69">
        <v>1</v>
      </c>
      <c r="Q42" s="68"/>
      <c r="R42" s="68"/>
      <c r="S42" s="68"/>
      <c r="T42" s="70">
        <v>8462.09</v>
      </c>
      <c r="U42" s="70"/>
      <c r="V42" s="70"/>
      <c r="W42" s="70"/>
      <c r="X42" s="49">
        <f t="shared" si="7"/>
        <v>2115.5225</v>
      </c>
      <c r="Y42" s="49">
        <f t="shared" si="9"/>
        <v>0</v>
      </c>
      <c r="Z42" s="49">
        <f t="shared" si="10"/>
        <v>423.10450000000003</v>
      </c>
      <c r="AA42" s="49">
        <f t="shared" si="11"/>
        <v>0</v>
      </c>
      <c r="AB42" s="49">
        <f t="shared" si="12"/>
        <v>0</v>
      </c>
      <c r="AC42" s="49">
        <f t="shared" si="13"/>
        <v>0</v>
      </c>
      <c r="AD42" s="49">
        <f t="shared" si="8"/>
        <v>1692.4180000000001</v>
      </c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</row>
    <row r="43" spans="1:30" s="39" customFormat="1" ht="22.5" customHeight="1" thickBot="1" thickTop="1">
      <c r="A43" s="41">
        <v>23</v>
      </c>
      <c r="B43" s="89">
        <v>40</v>
      </c>
      <c r="C43" s="46">
        <v>16730</v>
      </c>
      <c r="D43" s="46" t="s">
        <v>39</v>
      </c>
      <c r="E43" s="46" t="s">
        <v>20</v>
      </c>
      <c r="F43" s="46" t="s">
        <v>51</v>
      </c>
      <c r="G43" s="66">
        <v>1</v>
      </c>
      <c r="H43" s="63">
        <v>1</v>
      </c>
      <c r="I43" s="63">
        <v>1</v>
      </c>
      <c r="J43" s="63">
        <v>1</v>
      </c>
      <c r="K43" s="74"/>
      <c r="L43" s="74">
        <v>3</v>
      </c>
      <c r="M43" s="63">
        <v>1</v>
      </c>
      <c r="N43" s="63">
        <v>1</v>
      </c>
      <c r="O43" s="63"/>
      <c r="P43" s="63"/>
      <c r="Q43" s="63"/>
      <c r="R43" s="63"/>
      <c r="S43" s="63"/>
      <c r="T43" s="75"/>
      <c r="U43" s="75"/>
      <c r="V43" s="75">
        <v>7300</v>
      </c>
      <c r="W43" s="75"/>
      <c r="X43" s="74">
        <f t="shared" si="7"/>
        <v>2433.3333333333335</v>
      </c>
      <c r="Y43" s="74">
        <f t="shared" si="9"/>
        <v>0</v>
      </c>
      <c r="Z43" s="74">
        <f t="shared" si="10"/>
        <v>0</v>
      </c>
      <c r="AA43" s="74">
        <f t="shared" si="11"/>
        <v>0</v>
      </c>
      <c r="AB43" s="74">
        <f t="shared" si="12"/>
        <v>0</v>
      </c>
      <c r="AC43" s="74">
        <f t="shared" si="13"/>
        <v>730</v>
      </c>
      <c r="AD43" s="74">
        <f t="shared" si="8"/>
        <v>1703.3333333333335</v>
      </c>
    </row>
    <row r="44" spans="1:30" s="39" customFormat="1" ht="22.5" customHeight="1" thickBot="1" thickTop="1">
      <c r="A44" s="41">
        <v>224</v>
      </c>
      <c r="B44" s="49">
        <v>41</v>
      </c>
      <c r="C44" s="47">
        <v>16955</v>
      </c>
      <c r="D44" s="47" t="s">
        <v>38</v>
      </c>
      <c r="E44" s="47" t="s">
        <v>20</v>
      </c>
      <c r="F44" s="47" t="s">
        <v>69</v>
      </c>
      <c r="G44" s="66">
        <v>1</v>
      </c>
      <c r="H44" s="47">
        <v>1</v>
      </c>
      <c r="I44" s="47"/>
      <c r="J44" s="47">
        <v>1</v>
      </c>
      <c r="K44" s="47"/>
      <c r="L44" s="47">
        <v>4</v>
      </c>
      <c r="M44" s="47">
        <v>1</v>
      </c>
      <c r="N44" s="47">
        <v>1</v>
      </c>
      <c r="O44" s="47">
        <v>1</v>
      </c>
      <c r="P44" s="47"/>
      <c r="Q44" s="47"/>
      <c r="R44" s="47"/>
      <c r="S44" s="47"/>
      <c r="T44" s="73">
        <v>17967.84</v>
      </c>
      <c r="U44" s="73"/>
      <c r="V44" s="73">
        <v>767.66</v>
      </c>
      <c r="W44" s="73"/>
      <c r="X44" s="47">
        <f t="shared" si="7"/>
        <v>2437.895</v>
      </c>
      <c r="Y44" s="47">
        <f t="shared" si="9"/>
        <v>731.3684999999999</v>
      </c>
      <c r="Z44" s="47">
        <f t="shared" si="10"/>
        <v>0</v>
      </c>
      <c r="AA44" s="47">
        <f t="shared" si="11"/>
        <v>0</v>
      </c>
      <c r="AB44" s="47">
        <f t="shared" si="12"/>
        <v>0</v>
      </c>
      <c r="AC44" s="47">
        <f t="shared" si="13"/>
        <v>0</v>
      </c>
      <c r="AD44" s="47">
        <f t="shared" si="8"/>
        <v>1706.5265</v>
      </c>
    </row>
    <row r="45" spans="1:30" s="39" customFormat="1" ht="22.5" customHeight="1" thickBot="1" thickTop="1">
      <c r="A45" s="41">
        <v>82</v>
      </c>
      <c r="B45" s="77">
        <v>42</v>
      </c>
      <c r="C45" s="46">
        <v>16967</v>
      </c>
      <c r="D45" s="46" t="s">
        <v>38</v>
      </c>
      <c r="E45" s="46" t="s">
        <v>20</v>
      </c>
      <c r="F45" s="46" t="s">
        <v>94</v>
      </c>
      <c r="G45" s="66">
        <v>1</v>
      </c>
      <c r="H45" s="46">
        <v>1</v>
      </c>
      <c r="I45" s="46"/>
      <c r="J45" s="46">
        <v>1</v>
      </c>
      <c r="K45" s="47"/>
      <c r="L45" s="47">
        <v>3</v>
      </c>
      <c r="M45" s="46">
        <v>1</v>
      </c>
      <c r="N45" s="46">
        <v>1</v>
      </c>
      <c r="O45" s="46">
        <v>1</v>
      </c>
      <c r="P45" s="46"/>
      <c r="Q45" s="46"/>
      <c r="R45" s="46">
        <v>1</v>
      </c>
      <c r="S45" s="46"/>
      <c r="T45" s="73">
        <v>13117.22</v>
      </c>
      <c r="U45" s="73"/>
      <c r="V45" s="73">
        <v>2166</v>
      </c>
      <c r="W45" s="73"/>
      <c r="X45" s="47">
        <f t="shared" si="7"/>
        <v>2908.2033333333334</v>
      </c>
      <c r="Y45" s="47">
        <f t="shared" si="9"/>
        <v>872.461</v>
      </c>
      <c r="Z45" s="47">
        <f t="shared" si="10"/>
        <v>0</v>
      </c>
      <c r="AA45" s="47">
        <f t="shared" si="11"/>
        <v>290.82033333333334</v>
      </c>
      <c r="AB45" s="47">
        <f t="shared" si="12"/>
        <v>0</v>
      </c>
      <c r="AC45" s="47">
        <f t="shared" si="13"/>
        <v>0</v>
      </c>
      <c r="AD45" s="47">
        <f t="shared" si="8"/>
        <v>1744.922</v>
      </c>
    </row>
    <row r="46" spans="1:30" s="39" customFormat="1" ht="22.5" customHeight="1" thickBot="1" thickTop="1">
      <c r="A46" s="41"/>
      <c r="B46" s="66">
        <v>43</v>
      </c>
      <c r="C46" s="46">
        <v>16933</v>
      </c>
      <c r="D46" s="46" t="s">
        <v>38</v>
      </c>
      <c r="E46" s="46" t="s">
        <v>20</v>
      </c>
      <c r="F46" s="46" t="s">
        <v>70</v>
      </c>
      <c r="G46" s="66">
        <v>1</v>
      </c>
      <c r="H46" s="46">
        <v>1</v>
      </c>
      <c r="I46" s="47"/>
      <c r="J46" s="46">
        <v>1</v>
      </c>
      <c r="K46" s="47"/>
      <c r="L46" s="47">
        <v>5</v>
      </c>
      <c r="M46" s="47">
        <v>1</v>
      </c>
      <c r="N46" s="46">
        <v>1</v>
      </c>
      <c r="O46" s="46">
        <v>1</v>
      </c>
      <c r="P46" s="46"/>
      <c r="Q46" s="46">
        <v>1</v>
      </c>
      <c r="R46" s="46"/>
      <c r="S46" s="46"/>
      <c r="T46" s="73">
        <v>11213.9</v>
      </c>
      <c r="U46" s="73"/>
      <c r="V46" s="73">
        <v>6956</v>
      </c>
      <c r="W46" s="73"/>
      <c r="X46" s="47">
        <f t="shared" si="7"/>
        <v>2512.59</v>
      </c>
      <c r="Y46" s="47">
        <f t="shared" si="9"/>
        <v>753.777</v>
      </c>
      <c r="Z46" s="47">
        <f t="shared" si="10"/>
        <v>0</v>
      </c>
      <c r="AA46" s="47">
        <f t="shared" si="11"/>
        <v>0</v>
      </c>
      <c r="AB46" s="47">
        <f t="shared" si="12"/>
        <v>0</v>
      </c>
      <c r="AC46" s="47">
        <f t="shared" si="13"/>
        <v>0</v>
      </c>
      <c r="AD46" s="47">
        <f t="shared" si="8"/>
        <v>1758.813</v>
      </c>
    </row>
    <row r="47" spans="1:88" s="40" customFormat="1" ht="22.5" customHeight="1" thickBot="1" thickTop="1">
      <c r="A47" s="41"/>
      <c r="B47" s="47">
        <v>44</v>
      </c>
      <c r="C47" s="46">
        <v>16831</v>
      </c>
      <c r="D47" s="46" t="s">
        <v>39</v>
      </c>
      <c r="E47" s="46" t="s">
        <v>20</v>
      </c>
      <c r="F47" s="46" t="s">
        <v>44</v>
      </c>
      <c r="G47" s="66">
        <v>1</v>
      </c>
      <c r="H47" s="46">
        <v>1</v>
      </c>
      <c r="I47" s="47"/>
      <c r="J47" s="46">
        <v>1</v>
      </c>
      <c r="K47" s="47"/>
      <c r="L47" s="47">
        <v>6</v>
      </c>
      <c r="M47" s="47">
        <v>1</v>
      </c>
      <c r="N47" s="46">
        <v>1</v>
      </c>
      <c r="O47" s="46">
        <v>1</v>
      </c>
      <c r="P47" s="46">
        <v>1</v>
      </c>
      <c r="Q47" s="46"/>
      <c r="R47" s="47"/>
      <c r="S47" s="46"/>
      <c r="T47" s="73">
        <v>20980.41</v>
      </c>
      <c r="U47" s="73">
        <v>3350.47</v>
      </c>
      <c r="V47" s="73">
        <v>2357.14</v>
      </c>
      <c r="W47" s="73"/>
      <c r="X47" s="47">
        <f t="shared" si="7"/>
        <v>2615.874083333333</v>
      </c>
      <c r="Y47" s="47">
        <f t="shared" si="9"/>
        <v>784.762225</v>
      </c>
      <c r="Z47" s="47">
        <f t="shared" si="10"/>
        <v>0</v>
      </c>
      <c r="AA47" s="47">
        <f t="shared" si="11"/>
        <v>0</v>
      </c>
      <c r="AB47" s="47">
        <f t="shared" si="12"/>
        <v>0</v>
      </c>
      <c r="AC47" s="47">
        <f t="shared" si="13"/>
        <v>0</v>
      </c>
      <c r="AD47" s="47">
        <f t="shared" si="8"/>
        <v>1831.1118583333332</v>
      </c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</row>
    <row r="48" spans="1:88" s="39" customFormat="1" ht="22.5" customHeight="1" thickBot="1" thickTop="1">
      <c r="A48" s="42">
        <v>64</v>
      </c>
      <c r="B48" s="66">
        <v>45</v>
      </c>
      <c r="C48" s="47">
        <v>16630</v>
      </c>
      <c r="D48" s="47" t="s">
        <v>21</v>
      </c>
      <c r="E48" s="47" t="s">
        <v>20</v>
      </c>
      <c r="F48" s="47" t="s">
        <v>115</v>
      </c>
      <c r="G48" s="66">
        <v>1</v>
      </c>
      <c r="H48" s="47">
        <v>1</v>
      </c>
      <c r="I48" s="47"/>
      <c r="J48" s="47">
        <v>1</v>
      </c>
      <c r="K48" s="47"/>
      <c r="L48" s="47">
        <v>6</v>
      </c>
      <c r="M48" s="46">
        <v>1</v>
      </c>
      <c r="N48" s="46">
        <v>1</v>
      </c>
      <c r="O48" s="47"/>
      <c r="P48" s="47">
        <v>1</v>
      </c>
      <c r="Q48" s="47"/>
      <c r="R48" s="47">
        <v>1</v>
      </c>
      <c r="S48" s="47"/>
      <c r="T48" s="73">
        <v>24783.79</v>
      </c>
      <c r="U48" s="73"/>
      <c r="V48" s="73"/>
      <c r="W48" s="73"/>
      <c r="X48" s="47">
        <f t="shared" si="7"/>
        <v>2065.3158333333336</v>
      </c>
      <c r="Y48" s="47">
        <f t="shared" si="9"/>
        <v>0</v>
      </c>
      <c r="Z48" s="47">
        <f t="shared" si="10"/>
        <v>0</v>
      </c>
      <c r="AA48" s="47">
        <f t="shared" si="11"/>
        <v>206.53158333333337</v>
      </c>
      <c r="AB48" s="47">
        <f t="shared" si="12"/>
        <v>0</v>
      </c>
      <c r="AC48" s="47">
        <f t="shared" si="13"/>
        <v>0</v>
      </c>
      <c r="AD48" s="47">
        <f t="shared" si="8"/>
        <v>1858.7842500000002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</row>
    <row r="49" spans="1:30" s="39" customFormat="1" ht="22.5" customHeight="1" thickBot="1" thickTop="1">
      <c r="A49" s="41">
        <v>194</v>
      </c>
      <c r="B49" s="89">
        <v>46</v>
      </c>
      <c r="C49" s="46">
        <v>16721</v>
      </c>
      <c r="D49" s="46" t="s">
        <v>41</v>
      </c>
      <c r="E49" s="46" t="s">
        <v>74</v>
      </c>
      <c r="F49" s="46" t="s">
        <v>82</v>
      </c>
      <c r="G49" s="66">
        <v>1</v>
      </c>
      <c r="H49" s="46">
        <v>1</v>
      </c>
      <c r="I49" s="46">
        <v>1</v>
      </c>
      <c r="J49" s="46">
        <v>1</v>
      </c>
      <c r="K49" s="47"/>
      <c r="L49" s="47">
        <v>4</v>
      </c>
      <c r="M49" s="46">
        <v>1</v>
      </c>
      <c r="N49" s="46">
        <v>1</v>
      </c>
      <c r="O49" s="46">
        <v>1</v>
      </c>
      <c r="P49" s="46"/>
      <c r="Q49" s="46"/>
      <c r="R49" s="46"/>
      <c r="S49" s="46"/>
      <c r="T49" s="73">
        <v>11573.54</v>
      </c>
      <c r="U49" s="73"/>
      <c r="V49" s="73">
        <v>12894.63</v>
      </c>
      <c r="W49" s="73"/>
      <c r="X49" s="47">
        <f t="shared" si="7"/>
        <v>4670.35</v>
      </c>
      <c r="Y49" s="47">
        <f t="shared" si="9"/>
        <v>1401.105</v>
      </c>
      <c r="Z49" s="47">
        <f t="shared" si="10"/>
        <v>0</v>
      </c>
      <c r="AA49" s="47">
        <f t="shared" si="11"/>
        <v>0</v>
      </c>
      <c r="AB49" s="47">
        <f t="shared" si="12"/>
        <v>0</v>
      </c>
      <c r="AC49" s="47">
        <f t="shared" si="13"/>
        <v>1401.105</v>
      </c>
      <c r="AD49" s="47">
        <f t="shared" si="8"/>
        <v>1868.1400000000003</v>
      </c>
    </row>
    <row r="50" spans="1:88" s="50" customFormat="1" ht="22.5" customHeight="1" thickBot="1" thickTop="1">
      <c r="A50" s="41">
        <v>197</v>
      </c>
      <c r="B50" s="49">
        <v>47</v>
      </c>
      <c r="C50" s="46">
        <v>16827</v>
      </c>
      <c r="D50" s="46" t="s">
        <v>39</v>
      </c>
      <c r="E50" s="46" t="s">
        <v>20</v>
      </c>
      <c r="F50" s="46" t="s">
        <v>56</v>
      </c>
      <c r="G50" s="66">
        <v>1</v>
      </c>
      <c r="H50" s="46">
        <v>1</v>
      </c>
      <c r="I50" s="46"/>
      <c r="J50" s="46">
        <v>1</v>
      </c>
      <c r="K50" s="47"/>
      <c r="L50" s="47">
        <v>4</v>
      </c>
      <c r="M50" s="47">
        <v>1</v>
      </c>
      <c r="N50" s="46">
        <v>1</v>
      </c>
      <c r="O50" s="46"/>
      <c r="P50" s="46"/>
      <c r="Q50" s="46">
        <v>1</v>
      </c>
      <c r="R50" s="46">
        <v>1</v>
      </c>
      <c r="S50" s="46"/>
      <c r="T50" s="73">
        <v>16825.21</v>
      </c>
      <c r="U50" s="73"/>
      <c r="V50" s="73"/>
      <c r="W50" s="73"/>
      <c r="X50" s="47">
        <f t="shared" si="7"/>
        <v>2103.15125</v>
      </c>
      <c r="Y50" s="47">
        <f t="shared" si="9"/>
        <v>0</v>
      </c>
      <c r="Z50" s="47">
        <f t="shared" si="10"/>
        <v>0</v>
      </c>
      <c r="AA50" s="47">
        <f t="shared" si="11"/>
        <v>210.315125</v>
      </c>
      <c r="AB50" s="47">
        <f t="shared" si="12"/>
        <v>0</v>
      </c>
      <c r="AC50" s="47">
        <f t="shared" si="13"/>
        <v>0</v>
      </c>
      <c r="AD50" s="47">
        <f t="shared" si="8"/>
        <v>1892.8361249999998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</row>
    <row r="51" spans="1:88" s="40" customFormat="1" ht="22.5" customHeight="1" thickBot="1" thickTop="1">
      <c r="A51" s="41">
        <v>137</v>
      </c>
      <c r="B51" s="77">
        <v>48</v>
      </c>
      <c r="C51" s="46">
        <v>16977</v>
      </c>
      <c r="D51" s="46" t="s">
        <v>38</v>
      </c>
      <c r="E51" s="46" t="s">
        <v>20</v>
      </c>
      <c r="F51" s="46" t="s">
        <v>95</v>
      </c>
      <c r="G51" s="66">
        <v>1</v>
      </c>
      <c r="H51" s="46">
        <v>1</v>
      </c>
      <c r="I51" s="63"/>
      <c r="J51" s="46">
        <v>1</v>
      </c>
      <c r="K51" s="74"/>
      <c r="L51" s="74">
        <v>5</v>
      </c>
      <c r="M51" s="46">
        <v>1</v>
      </c>
      <c r="N51" s="46">
        <v>1</v>
      </c>
      <c r="O51" s="63"/>
      <c r="P51" s="63"/>
      <c r="Q51" s="63">
        <v>1</v>
      </c>
      <c r="R51" s="63"/>
      <c r="S51" s="63"/>
      <c r="T51" s="75">
        <v>197.5</v>
      </c>
      <c r="U51" s="75">
        <v>442.84</v>
      </c>
      <c r="V51" s="75">
        <v>9035.66</v>
      </c>
      <c r="W51" s="75"/>
      <c r="X51" s="74">
        <f t="shared" si="7"/>
        <v>1902.1648</v>
      </c>
      <c r="Y51" s="74">
        <f t="shared" si="9"/>
        <v>0</v>
      </c>
      <c r="Z51" s="74">
        <f t="shared" si="10"/>
        <v>0</v>
      </c>
      <c r="AA51" s="74">
        <f t="shared" si="11"/>
        <v>0</v>
      </c>
      <c r="AB51" s="74">
        <f t="shared" si="12"/>
        <v>0</v>
      </c>
      <c r="AC51" s="74">
        <f t="shared" si="13"/>
        <v>0</v>
      </c>
      <c r="AD51" s="74">
        <f t="shared" si="8"/>
        <v>1902.1648</v>
      </c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</row>
    <row r="52" spans="1:88" s="39" customFormat="1" ht="22.5" customHeight="1" thickBot="1" thickTop="1">
      <c r="A52" s="48"/>
      <c r="B52" s="66">
        <v>49</v>
      </c>
      <c r="C52" s="66">
        <v>16560</v>
      </c>
      <c r="D52" s="66" t="s">
        <v>21</v>
      </c>
      <c r="E52" s="66" t="s">
        <v>20</v>
      </c>
      <c r="F52" s="66" t="s">
        <v>29</v>
      </c>
      <c r="G52" s="66">
        <v>1</v>
      </c>
      <c r="H52" s="66">
        <v>1</v>
      </c>
      <c r="I52" s="66"/>
      <c r="J52" s="66">
        <v>1</v>
      </c>
      <c r="K52" s="66"/>
      <c r="L52" s="66">
        <v>5</v>
      </c>
      <c r="M52" s="66">
        <v>1</v>
      </c>
      <c r="N52" s="66">
        <v>1</v>
      </c>
      <c r="O52" s="66">
        <v>1</v>
      </c>
      <c r="P52" s="66"/>
      <c r="Q52" s="66">
        <v>1</v>
      </c>
      <c r="R52" s="66"/>
      <c r="S52" s="66"/>
      <c r="T52" s="67">
        <v>4572.54</v>
      </c>
      <c r="U52" s="67">
        <v>2359.24</v>
      </c>
      <c r="V52" s="67">
        <v>9491.16</v>
      </c>
      <c r="W52" s="67"/>
      <c r="X52" s="66">
        <f t="shared" si="7"/>
        <v>2756.5568</v>
      </c>
      <c r="Y52" s="66">
        <f t="shared" si="9"/>
        <v>826.9670399999999</v>
      </c>
      <c r="Z52" s="66">
        <f t="shared" si="10"/>
        <v>0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66">
        <f t="shared" si="8"/>
        <v>1929.5897599999998</v>
      </c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</row>
    <row r="53" spans="1:88" s="39" customFormat="1" ht="22.5" customHeight="1" thickBot="1" thickTop="1">
      <c r="A53" s="64"/>
      <c r="B53" s="47">
        <v>50</v>
      </c>
      <c r="C53" s="77">
        <v>16722</v>
      </c>
      <c r="D53" s="77" t="s">
        <v>39</v>
      </c>
      <c r="E53" s="77" t="s">
        <v>20</v>
      </c>
      <c r="F53" s="77" t="s">
        <v>109</v>
      </c>
      <c r="G53" s="66">
        <v>1</v>
      </c>
      <c r="H53" s="77">
        <v>1</v>
      </c>
      <c r="I53" s="77"/>
      <c r="J53" s="65">
        <v>1</v>
      </c>
      <c r="K53" s="77"/>
      <c r="L53" s="77">
        <v>4</v>
      </c>
      <c r="M53" s="65">
        <v>1</v>
      </c>
      <c r="N53" s="65">
        <v>1</v>
      </c>
      <c r="O53" s="77">
        <v>1</v>
      </c>
      <c r="P53" s="77"/>
      <c r="Q53" s="77"/>
      <c r="R53" s="77"/>
      <c r="S53" s="77"/>
      <c r="T53" s="78">
        <v>22069.89</v>
      </c>
      <c r="U53" s="78">
        <v>102.77</v>
      </c>
      <c r="V53" s="78"/>
      <c r="W53" s="78"/>
      <c r="X53" s="77">
        <f t="shared" si="7"/>
        <v>2780.574875</v>
      </c>
      <c r="Y53" s="77">
        <f t="shared" si="9"/>
        <v>834.1724624999999</v>
      </c>
      <c r="Z53" s="77">
        <f t="shared" si="10"/>
        <v>0</v>
      </c>
      <c r="AA53" s="77">
        <f t="shared" si="11"/>
        <v>0</v>
      </c>
      <c r="AB53" s="77">
        <f t="shared" si="12"/>
        <v>0</v>
      </c>
      <c r="AC53" s="77">
        <f t="shared" si="13"/>
        <v>0</v>
      </c>
      <c r="AD53" s="77">
        <f t="shared" si="8"/>
        <v>1946.4024124999999</v>
      </c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</row>
    <row r="54" spans="1:88" s="39" customFormat="1" ht="22.5" customHeight="1" thickBot="1" thickTop="1">
      <c r="A54" s="64">
        <v>110</v>
      </c>
      <c r="B54" s="66">
        <v>51</v>
      </c>
      <c r="C54" s="65">
        <v>16648</v>
      </c>
      <c r="D54" s="65" t="s">
        <v>21</v>
      </c>
      <c r="E54" s="77" t="s">
        <v>20</v>
      </c>
      <c r="F54" s="65" t="s">
        <v>105</v>
      </c>
      <c r="G54" s="66">
        <v>1</v>
      </c>
      <c r="H54" s="77">
        <v>1</v>
      </c>
      <c r="I54" s="65"/>
      <c r="J54" s="65">
        <v>1</v>
      </c>
      <c r="K54" s="77"/>
      <c r="L54" s="77">
        <v>3</v>
      </c>
      <c r="M54" s="65">
        <v>1</v>
      </c>
      <c r="N54" s="65">
        <v>1</v>
      </c>
      <c r="O54" s="65"/>
      <c r="P54" s="65"/>
      <c r="Q54" s="65"/>
      <c r="R54" s="65">
        <v>1</v>
      </c>
      <c r="S54" s="65"/>
      <c r="T54" s="78">
        <v>0.48</v>
      </c>
      <c r="U54" s="78"/>
      <c r="V54" s="78">
        <v>6524.52</v>
      </c>
      <c r="W54" s="78"/>
      <c r="X54" s="77">
        <f t="shared" si="7"/>
        <v>2174.92</v>
      </c>
      <c r="Y54" s="77">
        <f t="shared" si="9"/>
        <v>0</v>
      </c>
      <c r="Z54" s="77">
        <f t="shared" si="10"/>
        <v>0</v>
      </c>
      <c r="AA54" s="77">
        <f t="shared" si="11"/>
        <v>217.49200000000002</v>
      </c>
      <c r="AB54" s="77">
        <f t="shared" si="12"/>
        <v>0</v>
      </c>
      <c r="AC54" s="77">
        <f t="shared" si="13"/>
        <v>0</v>
      </c>
      <c r="AD54" s="77">
        <f t="shared" si="8"/>
        <v>1957.428</v>
      </c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</row>
    <row r="55" spans="1:30" s="39" customFormat="1" ht="22.5" customHeight="1" thickBot="1" thickTop="1">
      <c r="A55" s="41">
        <v>174</v>
      </c>
      <c r="B55" s="89">
        <v>52</v>
      </c>
      <c r="C55" s="47">
        <v>16548</v>
      </c>
      <c r="D55" s="47" t="s">
        <v>21</v>
      </c>
      <c r="E55" s="47" t="s">
        <v>74</v>
      </c>
      <c r="F55" s="47" t="s">
        <v>85</v>
      </c>
      <c r="G55" s="66">
        <v>1</v>
      </c>
      <c r="H55" s="46">
        <v>1</v>
      </c>
      <c r="I55" s="47"/>
      <c r="J55" s="46">
        <v>1</v>
      </c>
      <c r="K55" s="47"/>
      <c r="L55" s="47">
        <v>4</v>
      </c>
      <c r="M55" s="46">
        <v>1</v>
      </c>
      <c r="N55" s="46">
        <v>1</v>
      </c>
      <c r="O55" s="47">
        <v>1</v>
      </c>
      <c r="P55" s="47"/>
      <c r="Q55" s="47"/>
      <c r="R55" s="47"/>
      <c r="S55" s="47"/>
      <c r="T55" s="73">
        <v>13152.76</v>
      </c>
      <c r="U55" s="73"/>
      <c r="V55" s="73">
        <v>4800</v>
      </c>
      <c r="W55" s="73"/>
      <c r="X55" s="47">
        <f t="shared" si="7"/>
        <v>2844.0950000000003</v>
      </c>
      <c r="Y55" s="47">
        <f t="shared" si="9"/>
        <v>853.2285</v>
      </c>
      <c r="Z55" s="47">
        <f t="shared" si="10"/>
        <v>0</v>
      </c>
      <c r="AA55" s="47">
        <f t="shared" si="11"/>
        <v>0</v>
      </c>
      <c r="AB55" s="47">
        <f t="shared" si="12"/>
        <v>0</v>
      </c>
      <c r="AC55" s="47">
        <f t="shared" si="13"/>
        <v>0</v>
      </c>
      <c r="AD55" s="47">
        <f t="shared" si="8"/>
        <v>1990.8665</v>
      </c>
    </row>
    <row r="56" spans="1:30" s="39" customFormat="1" ht="22.5" customHeight="1" thickBot="1" thickTop="1">
      <c r="A56" s="41"/>
      <c r="B56" s="49">
        <v>53</v>
      </c>
      <c r="C56" s="46">
        <v>16507</v>
      </c>
      <c r="D56" s="46" t="s">
        <v>21</v>
      </c>
      <c r="E56" s="46" t="s">
        <v>20</v>
      </c>
      <c r="F56" s="46" t="s">
        <v>91</v>
      </c>
      <c r="G56" s="66">
        <v>1</v>
      </c>
      <c r="H56" s="46">
        <v>1</v>
      </c>
      <c r="I56" s="47"/>
      <c r="J56" s="46">
        <v>1</v>
      </c>
      <c r="K56" s="47"/>
      <c r="L56" s="47">
        <v>4</v>
      </c>
      <c r="M56" s="46">
        <v>1</v>
      </c>
      <c r="N56" s="46">
        <v>1</v>
      </c>
      <c r="O56" s="46"/>
      <c r="P56" s="46"/>
      <c r="Q56" s="46"/>
      <c r="R56" s="46"/>
      <c r="S56" s="46"/>
      <c r="T56" s="73">
        <v>13230.09</v>
      </c>
      <c r="U56" s="73"/>
      <c r="V56" s="73">
        <v>1383.56</v>
      </c>
      <c r="W56" s="73"/>
      <c r="X56" s="47">
        <f t="shared" si="7"/>
        <v>1999.65125</v>
      </c>
      <c r="Y56" s="47">
        <f t="shared" si="9"/>
        <v>0</v>
      </c>
      <c r="Z56" s="47">
        <f t="shared" si="10"/>
        <v>0</v>
      </c>
      <c r="AA56" s="47">
        <f t="shared" si="11"/>
        <v>0</v>
      </c>
      <c r="AB56" s="47">
        <f t="shared" si="12"/>
        <v>0</v>
      </c>
      <c r="AC56" s="47">
        <f t="shared" si="13"/>
        <v>0</v>
      </c>
      <c r="AD56" s="47">
        <f t="shared" si="8"/>
        <v>1999.65125</v>
      </c>
    </row>
    <row r="57" spans="1:30" s="39" customFormat="1" ht="22.5" customHeight="1" thickBot="1" thickTop="1">
      <c r="A57" s="41"/>
      <c r="B57" s="77">
        <v>54</v>
      </c>
      <c r="C57" s="46">
        <v>16713</v>
      </c>
      <c r="D57" s="46" t="s">
        <v>39</v>
      </c>
      <c r="E57" s="46" t="s">
        <v>20</v>
      </c>
      <c r="F57" s="46" t="s">
        <v>45</v>
      </c>
      <c r="G57" s="66">
        <v>1</v>
      </c>
      <c r="H57" s="46">
        <v>1</v>
      </c>
      <c r="I57" s="46">
        <v>1</v>
      </c>
      <c r="J57" s="46">
        <v>1</v>
      </c>
      <c r="K57" s="47"/>
      <c r="L57" s="47">
        <v>3</v>
      </c>
      <c r="M57" s="47">
        <v>1</v>
      </c>
      <c r="N57" s="46">
        <v>1</v>
      </c>
      <c r="O57" s="46"/>
      <c r="P57" s="46"/>
      <c r="Q57" s="46"/>
      <c r="R57" s="46"/>
      <c r="S57" s="46"/>
      <c r="T57" s="73">
        <v>7.51</v>
      </c>
      <c r="U57" s="73"/>
      <c r="V57" s="73">
        <v>8579.32</v>
      </c>
      <c r="W57" s="73"/>
      <c r="X57" s="47">
        <f t="shared" si="7"/>
        <v>2861.0249999999996</v>
      </c>
      <c r="Y57" s="47">
        <f t="shared" si="9"/>
        <v>0</v>
      </c>
      <c r="Z57" s="47">
        <f t="shared" si="10"/>
        <v>0</v>
      </c>
      <c r="AA57" s="47">
        <f t="shared" si="11"/>
        <v>0</v>
      </c>
      <c r="AB57" s="47">
        <f t="shared" si="12"/>
        <v>0</v>
      </c>
      <c r="AC57" s="47">
        <f t="shared" si="13"/>
        <v>858.3074999999999</v>
      </c>
      <c r="AD57" s="47">
        <f t="shared" si="8"/>
        <v>2002.7174999999997</v>
      </c>
    </row>
    <row r="58" spans="1:88" s="39" customFormat="1" ht="22.5" customHeight="1" thickBot="1" thickTop="1">
      <c r="A58" s="52">
        <v>136</v>
      </c>
      <c r="B58" s="66">
        <v>55</v>
      </c>
      <c r="C58" s="47">
        <v>16992</v>
      </c>
      <c r="D58" s="47" t="s">
        <v>38</v>
      </c>
      <c r="E58" s="47" t="s">
        <v>20</v>
      </c>
      <c r="F58" s="47" t="s">
        <v>59</v>
      </c>
      <c r="G58" s="66">
        <v>1</v>
      </c>
      <c r="H58" s="47">
        <v>1</v>
      </c>
      <c r="I58" s="47"/>
      <c r="J58" s="47">
        <v>1</v>
      </c>
      <c r="K58" s="47"/>
      <c r="L58" s="47">
        <v>5</v>
      </c>
      <c r="M58" s="47">
        <v>1</v>
      </c>
      <c r="N58" s="47">
        <v>1</v>
      </c>
      <c r="O58" s="47">
        <v>1</v>
      </c>
      <c r="P58" s="47"/>
      <c r="Q58" s="47">
        <v>1</v>
      </c>
      <c r="R58" s="47"/>
      <c r="S58" s="47"/>
      <c r="T58" s="73">
        <v>29430.87</v>
      </c>
      <c r="U58" s="73">
        <v>51.35</v>
      </c>
      <c r="V58" s="73"/>
      <c r="W58" s="73"/>
      <c r="X58" s="47">
        <f t="shared" si="7"/>
        <v>2951.8165</v>
      </c>
      <c r="Y58" s="47">
        <f t="shared" si="9"/>
        <v>885.54495</v>
      </c>
      <c r="Z58" s="47">
        <f t="shared" si="10"/>
        <v>0</v>
      </c>
      <c r="AA58" s="47">
        <f t="shared" si="11"/>
        <v>0</v>
      </c>
      <c r="AB58" s="47">
        <f t="shared" si="12"/>
        <v>0</v>
      </c>
      <c r="AC58" s="47">
        <f t="shared" si="13"/>
        <v>0</v>
      </c>
      <c r="AD58" s="47">
        <f t="shared" si="8"/>
        <v>2066.27155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</row>
    <row r="59" spans="1:88" s="39" customFormat="1" ht="22.5" customHeight="1" thickBot="1" thickTop="1">
      <c r="A59" s="48">
        <v>88</v>
      </c>
      <c r="B59" s="47">
        <v>56</v>
      </c>
      <c r="C59" s="49">
        <v>16526</v>
      </c>
      <c r="D59" s="49" t="s">
        <v>21</v>
      </c>
      <c r="E59" s="49" t="s">
        <v>20</v>
      </c>
      <c r="F59" s="49" t="s">
        <v>89</v>
      </c>
      <c r="G59" s="66">
        <v>1</v>
      </c>
      <c r="H59" s="49">
        <v>1</v>
      </c>
      <c r="I59" s="49">
        <v>1</v>
      </c>
      <c r="J59" s="49">
        <v>1</v>
      </c>
      <c r="K59" s="66"/>
      <c r="L59" s="66">
        <v>4</v>
      </c>
      <c r="M59" s="49">
        <v>1</v>
      </c>
      <c r="N59" s="49">
        <v>1</v>
      </c>
      <c r="O59" s="49"/>
      <c r="P59" s="49">
        <v>1</v>
      </c>
      <c r="Q59" s="49"/>
      <c r="R59" s="49"/>
      <c r="S59" s="49"/>
      <c r="T59" s="67">
        <v>914.96</v>
      </c>
      <c r="U59" s="67"/>
      <c r="V59" s="67">
        <v>11437.04</v>
      </c>
      <c r="W59" s="67"/>
      <c r="X59" s="66">
        <f t="shared" si="7"/>
        <v>2973.63</v>
      </c>
      <c r="Y59" s="66">
        <f t="shared" si="9"/>
        <v>0</v>
      </c>
      <c r="Z59" s="66">
        <f t="shared" si="10"/>
        <v>0</v>
      </c>
      <c r="AA59" s="66">
        <f t="shared" si="11"/>
        <v>0</v>
      </c>
      <c r="AB59" s="66">
        <f t="shared" si="12"/>
        <v>0</v>
      </c>
      <c r="AC59" s="66">
        <f t="shared" si="13"/>
        <v>892.089</v>
      </c>
      <c r="AD59" s="66">
        <f t="shared" si="8"/>
        <v>2081.541</v>
      </c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</row>
    <row r="60" spans="1:30" s="39" customFormat="1" ht="22.5" customHeight="1" thickBot="1" thickTop="1">
      <c r="A60" s="41">
        <v>226</v>
      </c>
      <c r="B60" s="66">
        <v>57</v>
      </c>
      <c r="C60" s="46">
        <v>16780</v>
      </c>
      <c r="D60" s="46" t="s">
        <v>39</v>
      </c>
      <c r="E60" s="46" t="s">
        <v>20</v>
      </c>
      <c r="F60" s="46" t="s">
        <v>47</v>
      </c>
      <c r="G60" s="66">
        <v>1</v>
      </c>
      <c r="H60" s="46">
        <v>1</v>
      </c>
      <c r="I60" s="46"/>
      <c r="J60" s="46">
        <v>1</v>
      </c>
      <c r="K60" s="47"/>
      <c r="L60" s="47">
        <v>3</v>
      </c>
      <c r="M60" s="47">
        <v>1</v>
      </c>
      <c r="N60" s="46">
        <v>1</v>
      </c>
      <c r="O60" s="46"/>
      <c r="P60" s="46"/>
      <c r="Q60" s="46"/>
      <c r="R60" s="46"/>
      <c r="S60" s="46"/>
      <c r="T60" s="73">
        <v>1.85</v>
      </c>
      <c r="U60" s="73">
        <v>573.92</v>
      </c>
      <c r="V60" s="73">
        <v>5842.23</v>
      </c>
      <c r="W60" s="73"/>
      <c r="X60" s="47">
        <f t="shared" si="7"/>
        <v>2110.3289999999997</v>
      </c>
      <c r="Y60" s="47">
        <f t="shared" si="9"/>
        <v>0</v>
      </c>
      <c r="Z60" s="47">
        <f t="shared" si="10"/>
        <v>0</v>
      </c>
      <c r="AA60" s="47">
        <f t="shared" si="11"/>
        <v>0</v>
      </c>
      <c r="AB60" s="47">
        <f t="shared" si="12"/>
        <v>0</v>
      </c>
      <c r="AC60" s="47">
        <f t="shared" si="13"/>
        <v>0</v>
      </c>
      <c r="AD60" s="47">
        <f t="shared" si="8"/>
        <v>2110.3289999999997</v>
      </c>
    </row>
    <row r="61" spans="1:30" s="39" customFormat="1" ht="22.5" customHeight="1" thickBot="1" thickTop="1">
      <c r="A61" s="41"/>
      <c r="B61" s="89">
        <v>58</v>
      </c>
      <c r="C61" s="46">
        <v>16837</v>
      </c>
      <c r="D61" s="46" t="s">
        <v>39</v>
      </c>
      <c r="E61" s="46" t="s">
        <v>20</v>
      </c>
      <c r="F61" s="46" t="s">
        <v>50</v>
      </c>
      <c r="G61" s="66">
        <v>1</v>
      </c>
      <c r="H61" s="46">
        <v>1</v>
      </c>
      <c r="I61" s="46"/>
      <c r="J61" s="46">
        <v>1</v>
      </c>
      <c r="K61" s="47"/>
      <c r="L61" s="47">
        <v>4</v>
      </c>
      <c r="M61" s="46">
        <v>1</v>
      </c>
      <c r="N61" s="46">
        <v>1</v>
      </c>
      <c r="O61" s="46"/>
      <c r="P61" s="46"/>
      <c r="Q61" s="46"/>
      <c r="R61" s="46"/>
      <c r="S61" s="46"/>
      <c r="T61" s="73">
        <v>29.68</v>
      </c>
      <c r="U61" s="73">
        <v>3393.77</v>
      </c>
      <c r="V61" s="73">
        <v>5672.43</v>
      </c>
      <c r="W61" s="73"/>
      <c r="X61" s="47">
        <f t="shared" si="7"/>
        <v>2142.993625</v>
      </c>
      <c r="Y61" s="47">
        <f t="shared" si="9"/>
        <v>0</v>
      </c>
      <c r="Z61" s="47">
        <f t="shared" si="10"/>
        <v>0</v>
      </c>
      <c r="AA61" s="47">
        <f t="shared" si="11"/>
        <v>0</v>
      </c>
      <c r="AB61" s="47">
        <f t="shared" si="12"/>
        <v>0</v>
      </c>
      <c r="AC61" s="47">
        <f t="shared" si="13"/>
        <v>0</v>
      </c>
      <c r="AD61" s="47">
        <f t="shared" si="8"/>
        <v>2142.993625</v>
      </c>
    </row>
    <row r="62" spans="1:30" s="39" customFormat="1" ht="22.5" customHeight="1" thickBot="1" thickTop="1">
      <c r="A62" s="41">
        <v>207</v>
      </c>
      <c r="B62" s="49">
        <v>59</v>
      </c>
      <c r="C62" s="47">
        <v>16764</v>
      </c>
      <c r="D62" s="47" t="s">
        <v>41</v>
      </c>
      <c r="E62" s="47" t="s">
        <v>74</v>
      </c>
      <c r="F62" s="47" t="s">
        <v>83</v>
      </c>
      <c r="G62" s="66">
        <v>1</v>
      </c>
      <c r="H62" s="47">
        <v>1</v>
      </c>
      <c r="I62" s="47"/>
      <c r="J62" s="47">
        <v>1</v>
      </c>
      <c r="K62" s="47"/>
      <c r="L62" s="47">
        <v>4</v>
      </c>
      <c r="M62" s="47">
        <v>1</v>
      </c>
      <c r="N62" s="47">
        <v>1</v>
      </c>
      <c r="O62" s="47"/>
      <c r="P62" s="47"/>
      <c r="Q62" s="47"/>
      <c r="R62" s="47"/>
      <c r="S62" s="47"/>
      <c r="T62" s="73">
        <v>3600.01</v>
      </c>
      <c r="U62" s="73"/>
      <c r="V62" s="73">
        <v>6879.99</v>
      </c>
      <c r="W62" s="73"/>
      <c r="X62" s="47">
        <f t="shared" si="7"/>
        <v>2169.9987499999997</v>
      </c>
      <c r="Y62" s="47">
        <f t="shared" si="9"/>
        <v>0</v>
      </c>
      <c r="Z62" s="47">
        <f t="shared" si="10"/>
        <v>0</v>
      </c>
      <c r="AA62" s="47">
        <f t="shared" si="11"/>
        <v>0</v>
      </c>
      <c r="AB62" s="47">
        <f t="shared" si="12"/>
        <v>0</v>
      </c>
      <c r="AC62" s="47">
        <f t="shared" si="13"/>
        <v>0</v>
      </c>
      <c r="AD62" s="47">
        <f t="shared" si="8"/>
        <v>2169.9987499999997</v>
      </c>
    </row>
    <row r="63" spans="1:30" s="39" customFormat="1" ht="32.25" customHeight="1" thickBot="1" thickTop="1">
      <c r="A63" s="41">
        <v>97</v>
      </c>
      <c r="B63" s="77">
        <v>60</v>
      </c>
      <c r="C63" s="47">
        <v>16809</v>
      </c>
      <c r="D63" s="47" t="s">
        <v>39</v>
      </c>
      <c r="E63" s="47" t="s">
        <v>20</v>
      </c>
      <c r="F63" s="47" t="s">
        <v>46</v>
      </c>
      <c r="G63" s="66">
        <v>1</v>
      </c>
      <c r="H63" s="47">
        <v>1</v>
      </c>
      <c r="I63" s="47"/>
      <c r="J63" s="47">
        <v>1</v>
      </c>
      <c r="K63" s="47"/>
      <c r="L63" s="47">
        <v>4</v>
      </c>
      <c r="M63" s="47">
        <v>1</v>
      </c>
      <c r="N63" s="47">
        <v>1</v>
      </c>
      <c r="O63" s="47"/>
      <c r="P63" s="47"/>
      <c r="Q63" s="47"/>
      <c r="R63" s="47"/>
      <c r="S63" s="47"/>
      <c r="T63" s="73">
        <v>6786.21</v>
      </c>
      <c r="U63" s="73"/>
      <c r="V63" s="73">
        <v>5338.96</v>
      </c>
      <c r="W63" s="73"/>
      <c r="X63" s="47">
        <f t="shared" si="7"/>
        <v>2183.01625</v>
      </c>
      <c r="Y63" s="47">
        <f t="shared" si="9"/>
        <v>0</v>
      </c>
      <c r="Z63" s="47">
        <f t="shared" si="10"/>
        <v>0</v>
      </c>
      <c r="AA63" s="47">
        <f t="shared" si="11"/>
        <v>0</v>
      </c>
      <c r="AB63" s="47">
        <f t="shared" si="12"/>
        <v>0</v>
      </c>
      <c r="AC63" s="47">
        <f t="shared" si="13"/>
        <v>0</v>
      </c>
      <c r="AD63" s="47">
        <f t="shared" si="8"/>
        <v>2183.01625</v>
      </c>
    </row>
    <row r="64" spans="1:88" s="50" customFormat="1" ht="22.5" customHeight="1" thickBot="1" thickTop="1">
      <c r="A64" s="41">
        <v>118</v>
      </c>
      <c r="B64" s="66">
        <v>61</v>
      </c>
      <c r="C64" s="46">
        <v>16987</v>
      </c>
      <c r="D64" s="46" t="s">
        <v>38</v>
      </c>
      <c r="E64" s="46" t="s">
        <v>20</v>
      </c>
      <c r="F64" s="46" t="s">
        <v>58</v>
      </c>
      <c r="G64" s="66">
        <v>1</v>
      </c>
      <c r="H64" s="46">
        <v>1</v>
      </c>
      <c r="I64" s="46"/>
      <c r="J64" s="46">
        <v>1</v>
      </c>
      <c r="K64" s="47"/>
      <c r="L64" s="47">
        <v>4</v>
      </c>
      <c r="M64" s="47">
        <v>1</v>
      </c>
      <c r="N64" s="46">
        <v>1</v>
      </c>
      <c r="O64" s="46"/>
      <c r="P64" s="46"/>
      <c r="Q64" s="46"/>
      <c r="R64" s="46"/>
      <c r="S64" s="46"/>
      <c r="T64" s="73">
        <v>17688.88</v>
      </c>
      <c r="U64" s="73"/>
      <c r="V64" s="73"/>
      <c r="W64" s="73"/>
      <c r="X64" s="47">
        <f t="shared" si="7"/>
        <v>2211.11</v>
      </c>
      <c r="Y64" s="47">
        <f t="shared" si="9"/>
        <v>0</v>
      </c>
      <c r="Z64" s="47">
        <f t="shared" si="10"/>
        <v>0</v>
      </c>
      <c r="AA64" s="47">
        <f t="shared" si="11"/>
        <v>0</v>
      </c>
      <c r="AB64" s="47">
        <f t="shared" si="12"/>
        <v>0</v>
      </c>
      <c r="AC64" s="47">
        <f t="shared" si="13"/>
        <v>0</v>
      </c>
      <c r="AD64" s="47">
        <f t="shared" si="8"/>
        <v>2211.11</v>
      </c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</row>
    <row r="65" spans="1:88" s="50" customFormat="1" ht="22.5" customHeight="1" thickBot="1" thickTop="1">
      <c r="A65" s="41"/>
      <c r="B65" s="47">
        <v>62</v>
      </c>
      <c r="C65" s="47">
        <v>16774</v>
      </c>
      <c r="D65" s="47" t="s">
        <v>41</v>
      </c>
      <c r="E65" s="47" t="s">
        <v>74</v>
      </c>
      <c r="F65" s="47" t="s">
        <v>78</v>
      </c>
      <c r="G65" s="66">
        <v>1</v>
      </c>
      <c r="H65" s="47">
        <v>1</v>
      </c>
      <c r="I65" s="47"/>
      <c r="J65" s="47">
        <v>1</v>
      </c>
      <c r="K65" s="47"/>
      <c r="L65" s="47">
        <v>3</v>
      </c>
      <c r="M65" s="47">
        <v>1</v>
      </c>
      <c r="N65" s="47">
        <v>1</v>
      </c>
      <c r="O65" s="47"/>
      <c r="P65" s="47"/>
      <c r="Q65" s="47"/>
      <c r="R65" s="47"/>
      <c r="S65" s="47"/>
      <c r="T65" s="73">
        <v>13373.76</v>
      </c>
      <c r="U65" s="73"/>
      <c r="V65" s="73"/>
      <c r="W65" s="73"/>
      <c r="X65" s="47">
        <f t="shared" si="7"/>
        <v>2228.96</v>
      </c>
      <c r="Y65" s="47">
        <f t="shared" si="9"/>
        <v>0</v>
      </c>
      <c r="Z65" s="47">
        <f t="shared" si="10"/>
        <v>0</v>
      </c>
      <c r="AA65" s="47">
        <f t="shared" si="11"/>
        <v>0</v>
      </c>
      <c r="AB65" s="47">
        <f t="shared" si="12"/>
        <v>0</v>
      </c>
      <c r="AC65" s="47">
        <f t="shared" si="13"/>
        <v>0</v>
      </c>
      <c r="AD65" s="47">
        <f t="shared" si="8"/>
        <v>2228.96</v>
      </c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</row>
    <row r="66" spans="1:88" s="45" customFormat="1" ht="22.5" customHeight="1" thickBot="1" thickTop="1">
      <c r="A66" s="41">
        <v>178</v>
      </c>
      <c r="B66" s="66">
        <v>63</v>
      </c>
      <c r="C66" s="46">
        <v>17010</v>
      </c>
      <c r="D66" s="46" t="s">
        <v>38</v>
      </c>
      <c r="E66" s="46" t="s">
        <v>20</v>
      </c>
      <c r="F66" s="46" t="s">
        <v>66</v>
      </c>
      <c r="G66" s="66">
        <v>1</v>
      </c>
      <c r="H66" s="46">
        <v>1</v>
      </c>
      <c r="I66" s="46"/>
      <c r="J66" s="46">
        <v>1</v>
      </c>
      <c r="K66" s="47"/>
      <c r="L66" s="47">
        <v>3</v>
      </c>
      <c r="M66" s="47">
        <v>1</v>
      </c>
      <c r="N66" s="46">
        <v>1</v>
      </c>
      <c r="O66" s="46"/>
      <c r="P66" s="46"/>
      <c r="Q66" s="46"/>
      <c r="R66" s="46"/>
      <c r="S66" s="46"/>
      <c r="T66" s="73">
        <v>6426.36</v>
      </c>
      <c r="U66" s="73"/>
      <c r="V66" s="73">
        <v>3555.31</v>
      </c>
      <c r="W66" s="73"/>
      <c r="X66" s="47">
        <f t="shared" si="7"/>
        <v>2256.1633333333334</v>
      </c>
      <c r="Y66" s="47">
        <f t="shared" si="9"/>
        <v>0</v>
      </c>
      <c r="Z66" s="47">
        <f t="shared" si="10"/>
        <v>0</v>
      </c>
      <c r="AA66" s="47">
        <f t="shared" si="11"/>
        <v>0</v>
      </c>
      <c r="AB66" s="47">
        <f t="shared" si="12"/>
        <v>0</v>
      </c>
      <c r="AC66" s="47">
        <f t="shared" si="13"/>
        <v>0</v>
      </c>
      <c r="AD66" s="47">
        <f t="shared" si="8"/>
        <v>2256.1633333333334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</row>
    <row r="67" spans="1:30" s="39" customFormat="1" ht="22.5" customHeight="1" thickBot="1" thickTop="1">
      <c r="A67" s="41">
        <v>195</v>
      </c>
      <c r="B67" s="89">
        <v>64</v>
      </c>
      <c r="C67" s="46">
        <v>17007</v>
      </c>
      <c r="D67" s="46" t="s">
        <v>38</v>
      </c>
      <c r="E67" s="46" t="s">
        <v>20</v>
      </c>
      <c r="F67" s="46" t="s">
        <v>92</v>
      </c>
      <c r="G67" s="66">
        <v>1</v>
      </c>
      <c r="H67" s="46">
        <v>1</v>
      </c>
      <c r="I67" s="46"/>
      <c r="J67" s="46">
        <v>1</v>
      </c>
      <c r="K67" s="47"/>
      <c r="L67" s="47">
        <v>4</v>
      </c>
      <c r="M67" s="46">
        <v>1</v>
      </c>
      <c r="N67" s="46">
        <v>1</v>
      </c>
      <c r="O67" s="46"/>
      <c r="P67" s="46"/>
      <c r="Q67" s="46"/>
      <c r="R67" s="46"/>
      <c r="S67" s="46"/>
      <c r="T67" s="73">
        <v>5290.68</v>
      </c>
      <c r="U67" s="73"/>
      <c r="V67" s="73">
        <v>7189.32</v>
      </c>
      <c r="W67" s="73">
        <v>1.61</v>
      </c>
      <c r="X67" s="47">
        <f aca="true" t="shared" si="14" ref="X67:X88">((T67*50%+U67*85%+V67)/L67)+W67</f>
        <v>2460.275</v>
      </c>
      <c r="Y67" s="47">
        <f t="shared" si="9"/>
        <v>0</v>
      </c>
      <c r="Z67" s="47">
        <f t="shared" si="10"/>
        <v>0</v>
      </c>
      <c r="AA67" s="47">
        <f t="shared" si="11"/>
        <v>0</v>
      </c>
      <c r="AB67" s="47">
        <f t="shared" si="12"/>
        <v>0</v>
      </c>
      <c r="AC67" s="47">
        <f t="shared" si="13"/>
        <v>0</v>
      </c>
      <c r="AD67" s="47">
        <f aca="true" t="shared" si="15" ref="AD67:AD88">X67-Y67-Z67-AA67-AB67-AC67</f>
        <v>2460.275</v>
      </c>
    </row>
    <row r="68" spans="1:30" s="39" customFormat="1" ht="22.5" customHeight="1" thickBot="1" thickTop="1">
      <c r="A68" s="41"/>
      <c r="B68" s="49">
        <v>65</v>
      </c>
      <c r="C68" s="47">
        <v>17026</v>
      </c>
      <c r="D68" s="47" t="s">
        <v>38</v>
      </c>
      <c r="E68" s="47" t="s">
        <v>20</v>
      </c>
      <c r="F68" s="47" t="s">
        <v>97</v>
      </c>
      <c r="G68" s="66">
        <v>1</v>
      </c>
      <c r="H68" s="47">
        <v>1</v>
      </c>
      <c r="I68" s="47">
        <v>1</v>
      </c>
      <c r="J68" s="46">
        <v>1</v>
      </c>
      <c r="K68" s="47"/>
      <c r="L68" s="47">
        <v>4</v>
      </c>
      <c r="M68" s="46">
        <v>1</v>
      </c>
      <c r="N68" s="46">
        <v>1</v>
      </c>
      <c r="O68" s="47"/>
      <c r="P68" s="47">
        <v>1</v>
      </c>
      <c r="Q68" s="47"/>
      <c r="R68" s="47"/>
      <c r="S68" s="47"/>
      <c r="T68" s="73">
        <v>18333.67</v>
      </c>
      <c r="U68" s="73"/>
      <c r="V68" s="73">
        <v>5083</v>
      </c>
      <c r="W68" s="73"/>
      <c r="X68" s="47">
        <f t="shared" si="14"/>
        <v>3562.45875</v>
      </c>
      <c r="Y68" s="47">
        <f aca="true" t="shared" si="16" ref="Y68:Y99">IF(O68=1,X68*30%,0)</f>
        <v>0</v>
      </c>
      <c r="Z68" s="47">
        <f aca="true" t="shared" si="17" ref="Z68:Z88">IF(K68=1,X68*20%,0)</f>
        <v>0</v>
      </c>
      <c r="AA68" s="47">
        <f aca="true" t="shared" si="18" ref="AA68:AA88">IF(R68=1,X68*10%,0)</f>
        <v>0</v>
      </c>
      <c r="AB68" s="47">
        <f aca="true" t="shared" si="19" ref="AB68:AB88">IF(S68=1,X68*30%,0)</f>
        <v>0</v>
      </c>
      <c r="AC68" s="47">
        <f aca="true" t="shared" si="20" ref="AC68:AC88">IF(I68=1,X68*30%,0)</f>
        <v>1068.737625</v>
      </c>
      <c r="AD68" s="47">
        <f t="shared" si="15"/>
        <v>2493.721125</v>
      </c>
    </row>
    <row r="69" spans="1:30" s="39" customFormat="1" ht="22.5" customHeight="1" thickBot="1" thickTop="1">
      <c r="A69" s="41">
        <v>216</v>
      </c>
      <c r="B69" s="77">
        <v>66</v>
      </c>
      <c r="C69" s="46">
        <v>16814</v>
      </c>
      <c r="D69" s="46" t="s">
        <v>39</v>
      </c>
      <c r="E69" s="46" t="s">
        <v>20</v>
      </c>
      <c r="F69" s="46" t="s">
        <v>43</v>
      </c>
      <c r="G69" s="66">
        <v>1</v>
      </c>
      <c r="H69" s="46">
        <v>1</v>
      </c>
      <c r="I69" s="46">
        <v>1</v>
      </c>
      <c r="J69" s="46">
        <v>1</v>
      </c>
      <c r="K69" s="46"/>
      <c r="L69" s="46">
        <v>3</v>
      </c>
      <c r="M69" s="46">
        <v>1</v>
      </c>
      <c r="N69" s="46">
        <v>1</v>
      </c>
      <c r="O69" s="46"/>
      <c r="P69" s="46"/>
      <c r="Q69" s="46"/>
      <c r="R69" s="46"/>
      <c r="S69" s="46"/>
      <c r="T69" s="76">
        <v>21821.07</v>
      </c>
      <c r="U69" s="76"/>
      <c r="V69" s="76"/>
      <c r="W69" s="76"/>
      <c r="X69" s="47">
        <f t="shared" si="14"/>
        <v>3636.845</v>
      </c>
      <c r="Y69" s="47">
        <f t="shared" si="16"/>
        <v>0</v>
      </c>
      <c r="Z69" s="47">
        <f t="shared" si="17"/>
        <v>0</v>
      </c>
      <c r="AA69" s="47">
        <f t="shared" si="18"/>
        <v>0</v>
      </c>
      <c r="AB69" s="47">
        <f t="shared" si="19"/>
        <v>0</v>
      </c>
      <c r="AC69" s="47">
        <f t="shared" si="20"/>
        <v>1091.0535</v>
      </c>
      <c r="AD69" s="47">
        <f t="shared" si="15"/>
        <v>2545.7915</v>
      </c>
    </row>
    <row r="70" spans="1:30" s="39" customFormat="1" ht="22.5" customHeight="1" thickBot="1" thickTop="1">
      <c r="A70" s="41"/>
      <c r="B70" s="66">
        <v>67</v>
      </c>
      <c r="C70" s="46">
        <v>16747</v>
      </c>
      <c r="D70" s="46" t="s">
        <v>39</v>
      </c>
      <c r="E70" s="46" t="s">
        <v>20</v>
      </c>
      <c r="F70" s="46" t="s">
        <v>49</v>
      </c>
      <c r="G70" s="66">
        <v>1</v>
      </c>
      <c r="H70" s="46">
        <v>1</v>
      </c>
      <c r="I70" s="46"/>
      <c r="J70" s="46">
        <v>1</v>
      </c>
      <c r="K70" s="47"/>
      <c r="L70" s="47">
        <v>4</v>
      </c>
      <c r="M70" s="46">
        <v>1</v>
      </c>
      <c r="N70" s="46">
        <v>1</v>
      </c>
      <c r="O70" s="46"/>
      <c r="P70" s="46"/>
      <c r="Q70" s="46"/>
      <c r="R70" s="46"/>
      <c r="S70" s="46"/>
      <c r="T70" s="73">
        <v>11162.1</v>
      </c>
      <c r="U70" s="73"/>
      <c r="V70" s="73">
        <v>5037.5</v>
      </c>
      <c r="W70" s="73"/>
      <c r="X70" s="47">
        <f t="shared" si="14"/>
        <v>2654.6375</v>
      </c>
      <c r="Y70" s="47">
        <f t="shared" si="16"/>
        <v>0</v>
      </c>
      <c r="Z70" s="47">
        <f t="shared" si="17"/>
        <v>0</v>
      </c>
      <c r="AA70" s="47">
        <f t="shared" si="18"/>
        <v>0</v>
      </c>
      <c r="AB70" s="47">
        <f t="shared" si="19"/>
        <v>0</v>
      </c>
      <c r="AC70" s="47">
        <f t="shared" si="20"/>
        <v>0</v>
      </c>
      <c r="AD70" s="47">
        <f t="shared" si="15"/>
        <v>2654.6375</v>
      </c>
    </row>
    <row r="71" spans="1:30" s="39" customFormat="1" ht="22.5" customHeight="1" thickBot="1" thickTop="1">
      <c r="A71" s="41">
        <v>129</v>
      </c>
      <c r="B71" s="47">
        <v>68</v>
      </c>
      <c r="C71" s="63">
        <v>16986</v>
      </c>
      <c r="D71" s="63" t="s">
        <v>38</v>
      </c>
      <c r="E71" s="63" t="s">
        <v>20</v>
      </c>
      <c r="F71" s="63" t="s">
        <v>64</v>
      </c>
      <c r="G71" s="66">
        <v>1</v>
      </c>
      <c r="H71" s="63">
        <v>1</v>
      </c>
      <c r="I71" s="63"/>
      <c r="J71" s="63">
        <v>1</v>
      </c>
      <c r="K71" s="74"/>
      <c r="L71" s="74">
        <v>4</v>
      </c>
      <c r="M71" s="74">
        <v>1</v>
      </c>
      <c r="N71" s="63">
        <v>1</v>
      </c>
      <c r="O71" s="63"/>
      <c r="P71" s="63"/>
      <c r="Q71" s="63"/>
      <c r="R71" s="63"/>
      <c r="S71" s="63"/>
      <c r="T71" s="84">
        <v>15.16</v>
      </c>
      <c r="U71" s="75">
        <v>886.68</v>
      </c>
      <c r="V71" s="75">
        <v>9858.16</v>
      </c>
      <c r="W71" s="75"/>
      <c r="X71" s="74">
        <f t="shared" si="14"/>
        <v>2654.8545</v>
      </c>
      <c r="Y71" s="74">
        <f t="shared" si="16"/>
        <v>0</v>
      </c>
      <c r="Z71" s="74">
        <f t="shared" si="17"/>
        <v>0</v>
      </c>
      <c r="AA71" s="74">
        <f t="shared" si="18"/>
        <v>0</v>
      </c>
      <c r="AB71" s="74">
        <f t="shared" si="19"/>
        <v>0</v>
      </c>
      <c r="AC71" s="74">
        <f t="shared" si="20"/>
        <v>0</v>
      </c>
      <c r="AD71" s="74">
        <f t="shared" si="15"/>
        <v>2654.8545</v>
      </c>
    </row>
    <row r="72" spans="1:30" s="39" customFormat="1" ht="22.5" customHeight="1" thickBot="1" thickTop="1">
      <c r="A72" s="41"/>
      <c r="B72" s="66">
        <v>69</v>
      </c>
      <c r="C72" s="46">
        <v>16733</v>
      </c>
      <c r="D72" s="46" t="s">
        <v>41</v>
      </c>
      <c r="E72" s="46" t="s">
        <v>20</v>
      </c>
      <c r="F72" s="46" t="s">
        <v>42</v>
      </c>
      <c r="G72" s="66">
        <v>1</v>
      </c>
      <c r="H72" s="46">
        <v>1</v>
      </c>
      <c r="I72" s="46"/>
      <c r="J72" s="46">
        <v>1</v>
      </c>
      <c r="K72" s="47"/>
      <c r="L72" s="47">
        <v>3</v>
      </c>
      <c r="M72" s="47">
        <v>1</v>
      </c>
      <c r="N72" s="46">
        <v>1</v>
      </c>
      <c r="O72" s="46"/>
      <c r="P72" s="46"/>
      <c r="Q72" s="46"/>
      <c r="R72" s="46"/>
      <c r="S72" s="46"/>
      <c r="T72" s="73">
        <v>276.67</v>
      </c>
      <c r="U72" s="73"/>
      <c r="V72" s="73">
        <v>8023.33</v>
      </c>
      <c r="W72" s="73"/>
      <c r="X72" s="47">
        <f t="shared" si="14"/>
        <v>2720.555</v>
      </c>
      <c r="Y72" s="47">
        <f t="shared" si="16"/>
        <v>0</v>
      </c>
      <c r="Z72" s="47">
        <f t="shared" si="17"/>
        <v>0</v>
      </c>
      <c r="AA72" s="47">
        <f t="shared" si="18"/>
        <v>0</v>
      </c>
      <c r="AB72" s="47">
        <f t="shared" si="19"/>
        <v>0</v>
      </c>
      <c r="AC72" s="47">
        <f t="shared" si="20"/>
        <v>0</v>
      </c>
      <c r="AD72" s="47">
        <f t="shared" si="15"/>
        <v>2720.555</v>
      </c>
    </row>
    <row r="73" spans="1:30" s="39" customFormat="1" ht="22.5" customHeight="1" thickBot="1" thickTop="1">
      <c r="A73" s="41">
        <v>217</v>
      </c>
      <c r="B73" s="89">
        <v>70</v>
      </c>
      <c r="C73" s="47">
        <v>16988</v>
      </c>
      <c r="D73" s="47" t="s">
        <v>38</v>
      </c>
      <c r="E73" s="47" t="s">
        <v>20</v>
      </c>
      <c r="F73" s="47" t="s">
        <v>62</v>
      </c>
      <c r="G73" s="66">
        <v>1</v>
      </c>
      <c r="H73" s="47">
        <v>1</v>
      </c>
      <c r="I73" s="47"/>
      <c r="J73" s="47">
        <v>1</v>
      </c>
      <c r="K73" s="47"/>
      <c r="L73" s="47">
        <v>4</v>
      </c>
      <c r="M73" s="47">
        <v>1</v>
      </c>
      <c r="N73" s="47">
        <v>1</v>
      </c>
      <c r="O73" s="47"/>
      <c r="P73" s="47"/>
      <c r="Q73" s="47"/>
      <c r="R73" s="47"/>
      <c r="S73" s="47"/>
      <c r="T73" s="73"/>
      <c r="U73" s="73">
        <v>1189.56</v>
      </c>
      <c r="V73" s="73">
        <v>9917.11</v>
      </c>
      <c r="W73" s="73"/>
      <c r="X73" s="47">
        <f t="shared" si="14"/>
        <v>2732.059</v>
      </c>
      <c r="Y73" s="47">
        <f t="shared" si="16"/>
        <v>0</v>
      </c>
      <c r="Z73" s="47">
        <f t="shared" si="17"/>
        <v>0</v>
      </c>
      <c r="AA73" s="47">
        <f t="shared" si="18"/>
        <v>0</v>
      </c>
      <c r="AB73" s="47">
        <f t="shared" si="19"/>
        <v>0</v>
      </c>
      <c r="AC73" s="47">
        <f t="shared" si="20"/>
        <v>0</v>
      </c>
      <c r="AD73" s="47">
        <f t="shared" si="15"/>
        <v>2732.059</v>
      </c>
    </row>
    <row r="74" spans="1:30" s="39" customFormat="1" ht="22.5" customHeight="1" thickBot="1" thickTop="1">
      <c r="A74" s="41"/>
      <c r="B74" s="49">
        <v>71</v>
      </c>
      <c r="C74" s="46">
        <v>17003</v>
      </c>
      <c r="D74" s="46" t="s">
        <v>38</v>
      </c>
      <c r="E74" s="46" t="s">
        <v>20</v>
      </c>
      <c r="F74" s="46" t="s">
        <v>113</v>
      </c>
      <c r="G74" s="66">
        <v>1</v>
      </c>
      <c r="H74" s="46">
        <v>1</v>
      </c>
      <c r="I74" s="46"/>
      <c r="J74" s="46">
        <v>1</v>
      </c>
      <c r="K74" s="47"/>
      <c r="L74" s="47">
        <v>4</v>
      </c>
      <c r="M74" s="46">
        <v>1</v>
      </c>
      <c r="N74" s="46">
        <v>1</v>
      </c>
      <c r="O74" s="46">
        <v>1</v>
      </c>
      <c r="P74" s="46">
        <v>1</v>
      </c>
      <c r="Q74" s="46"/>
      <c r="R74" s="46"/>
      <c r="S74" s="46"/>
      <c r="T74" s="73">
        <v>23415.93</v>
      </c>
      <c r="U74" s="73">
        <v>207.67</v>
      </c>
      <c r="V74" s="73">
        <v>4800</v>
      </c>
      <c r="W74" s="73"/>
      <c r="X74" s="47">
        <f t="shared" si="14"/>
        <v>4171.121125</v>
      </c>
      <c r="Y74" s="47">
        <f t="shared" si="16"/>
        <v>1251.3363375</v>
      </c>
      <c r="Z74" s="47">
        <f t="shared" si="17"/>
        <v>0</v>
      </c>
      <c r="AA74" s="47">
        <f t="shared" si="18"/>
        <v>0</v>
      </c>
      <c r="AB74" s="47">
        <f t="shared" si="19"/>
        <v>0</v>
      </c>
      <c r="AC74" s="47">
        <f t="shared" si="20"/>
        <v>0</v>
      </c>
      <c r="AD74" s="47">
        <f t="shared" si="15"/>
        <v>2919.7847874999998</v>
      </c>
    </row>
    <row r="75" spans="1:88" s="55" customFormat="1" ht="22.5" customHeight="1" thickBot="1" thickTop="1">
      <c r="A75" s="48"/>
      <c r="B75" s="77">
        <v>72</v>
      </c>
      <c r="C75" s="49">
        <v>16516</v>
      </c>
      <c r="D75" s="49" t="s">
        <v>21</v>
      </c>
      <c r="E75" s="49" t="s">
        <v>20</v>
      </c>
      <c r="F75" s="49" t="s">
        <v>27</v>
      </c>
      <c r="G75" s="66">
        <v>1</v>
      </c>
      <c r="H75" s="49">
        <v>1</v>
      </c>
      <c r="I75" s="49"/>
      <c r="J75" s="49">
        <v>1</v>
      </c>
      <c r="K75" s="66"/>
      <c r="L75" s="66">
        <v>3</v>
      </c>
      <c r="M75" s="49">
        <v>1</v>
      </c>
      <c r="N75" s="49">
        <v>1</v>
      </c>
      <c r="O75" s="49"/>
      <c r="P75" s="49"/>
      <c r="Q75" s="49">
        <v>1</v>
      </c>
      <c r="R75" s="49"/>
      <c r="S75" s="49"/>
      <c r="T75" s="67">
        <v>7468.57</v>
      </c>
      <c r="U75" s="67"/>
      <c r="V75" s="67">
        <v>5231.43</v>
      </c>
      <c r="W75" s="67"/>
      <c r="X75" s="66">
        <f t="shared" si="14"/>
        <v>2988.5716666666667</v>
      </c>
      <c r="Y75" s="66">
        <f t="shared" si="16"/>
        <v>0</v>
      </c>
      <c r="Z75" s="66">
        <f t="shared" si="17"/>
        <v>0</v>
      </c>
      <c r="AA75" s="66">
        <f t="shared" si="18"/>
        <v>0</v>
      </c>
      <c r="AB75" s="66">
        <f t="shared" si="19"/>
        <v>0</v>
      </c>
      <c r="AC75" s="66">
        <f t="shared" si="20"/>
        <v>0</v>
      </c>
      <c r="AD75" s="66">
        <f t="shared" si="15"/>
        <v>2988.5716666666667</v>
      </c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</row>
    <row r="76" spans="1:88" s="55" customFormat="1" ht="22.5" customHeight="1" thickBot="1" thickTop="1">
      <c r="A76" s="41">
        <v>163</v>
      </c>
      <c r="B76" s="66">
        <v>73</v>
      </c>
      <c r="C76" s="46">
        <v>16989</v>
      </c>
      <c r="D76" s="46" t="s">
        <v>38</v>
      </c>
      <c r="E76" s="46" t="s">
        <v>20</v>
      </c>
      <c r="F76" s="46" t="s">
        <v>65</v>
      </c>
      <c r="G76" s="66">
        <v>1</v>
      </c>
      <c r="H76" s="63">
        <v>1</v>
      </c>
      <c r="I76" s="63"/>
      <c r="J76" s="63">
        <v>1</v>
      </c>
      <c r="K76" s="74"/>
      <c r="L76" s="74">
        <v>4</v>
      </c>
      <c r="M76" s="63">
        <v>1</v>
      </c>
      <c r="N76" s="63">
        <v>1</v>
      </c>
      <c r="O76" s="63"/>
      <c r="P76" s="63">
        <v>1</v>
      </c>
      <c r="Q76" s="63"/>
      <c r="R76" s="63"/>
      <c r="S76" s="63"/>
      <c r="T76" s="75">
        <v>16170.86</v>
      </c>
      <c r="U76" s="75"/>
      <c r="V76" s="75">
        <v>2478.73</v>
      </c>
      <c r="W76" s="75">
        <v>385.6</v>
      </c>
      <c r="X76" s="74">
        <f t="shared" si="14"/>
        <v>3026.64</v>
      </c>
      <c r="Y76" s="74">
        <f t="shared" si="16"/>
        <v>0</v>
      </c>
      <c r="Z76" s="74">
        <f t="shared" si="17"/>
        <v>0</v>
      </c>
      <c r="AA76" s="74">
        <f t="shared" si="18"/>
        <v>0</v>
      </c>
      <c r="AB76" s="74">
        <f t="shared" si="19"/>
        <v>0</v>
      </c>
      <c r="AC76" s="74">
        <f t="shared" si="20"/>
        <v>0</v>
      </c>
      <c r="AD76" s="74">
        <f t="shared" si="15"/>
        <v>3026.64</v>
      </c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</row>
    <row r="77" spans="1:30" s="55" customFormat="1" ht="22.5" customHeight="1" thickBot="1" thickTop="1">
      <c r="A77" s="64"/>
      <c r="B77" s="47">
        <v>74</v>
      </c>
      <c r="C77" s="65">
        <v>16528</v>
      </c>
      <c r="D77" s="65" t="s">
        <v>21</v>
      </c>
      <c r="E77" s="77" t="s">
        <v>20</v>
      </c>
      <c r="F77" s="65" t="s">
        <v>108</v>
      </c>
      <c r="G77" s="66">
        <v>1</v>
      </c>
      <c r="H77" s="77">
        <v>1</v>
      </c>
      <c r="I77" s="65"/>
      <c r="J77" s="65">
        <v>1</v>
      </c>
      <c r="K77" s="77"/>
      <c r="L77" s="77">
        <v>5</v>
      </c>
      <c r="M77" s="65">
        <v>1</v>
      </c>
      <c r="N77" s="65">
        <v>1</v>
      </c>
      <c r="O77" s="65">
        <v>1</v>
      </c>
      <c r="P77" s="65">
        <v>1</v>
      </c>
      <c r="Q77" s="65"/>
      <c r="R77" s="65"/>
      <c r="S77" s="65"/>
      <c r="T77" s="78"/>
      <c r="U77" s="78">
        <v>114.1</v>
      </c>
      <c r="V77" s="78">
        <v>22071.56</v>
      </c>
      <c r="W77" s="78"/>
      <c r="X77" s="77">
        <f t="shared" si="14"/>
        <v>4433.709000000001</v>
      </c>
      <c r="Y77" s="77">
        <f t="shared" si="16"/>
        <v>1330.1127000000001</v>
      </c>
      <c r="Z77" s="77">
        <f t="shared" si="17"/>
        <v>0</v>
      </c>
      <c r="AA77" s="77">
        <f t="shared" si="18"/>
        <v>0</v>
      </c>
      <c r="AB77" s="77">
        <f t="shared" si="19"/>
        <v>0</v>
      </c>
      <c r="AC77" s="77">
        <f t="shared" si="20"/>
        <v>0</v>
      </c>
      <c r="AD77" s="77">
        <f t="shared" si="15"/>
        <v>3103.5963000000006</v>
      </c>
    </row>
    <row r="78" spans="1:88" s="55" customFormat="1" ht="22.5" customHeight="1" thickBot="1" thickTop="1">
      <c r="A78" s="48">
        <v>27</v>
      </c>
      <c r="B78" s="66">
        <v>75</v>
      </c>
      <c r="C78" s="66">
        <v>16544</v>
      </c>
      <c r="D78" s="66" t="s">
        <v>21</v>
      </c>
      <c r="E78" s="66" t="s">
        <v>20</v>
      </c>
      <c r="F78" s="66" t="s">
        <v>26</v>
      </c>
      <c r="G78" s="66">
        <v>1</v>
      </c>
      <c r="H78" s="66">
        <v>1</v>
      </c>
      <c r="I78" s="66"/>
      <c r="J78" s="66">
        <v>1</v>
      </c>
      <c r="K78" s="66"/>
      <c r="L78" s="66">
        <v>4</v>
      </c>
      <c r="M78" s="66">
        <v>1</v>
      </c>
      <c r="N78" s="66">
        <v>1</v>
      </c>
      <c r="O78" s="66"/>
      <c r="P78" s="66"/>
      <c r="Q78" s="66"/>
      <c r="R78" s="66"/>
      <c r="S78" s="66"/>
      <c r="T78" s="67">
        <v>9780.72</v>
      </c>
      <c r="U78" s="67"/>
      <c r="V78" s="67">
        <v>7824.36</v>
      </c>
      <c r="W78" s="67"/>
      <c r="X78" s="66">
        <f t="shared" si="14"/>
        <v>3178.68</v>
      </c>
      <c r="Y78" s="66">
        <f t="shared" si="16"/>
        <v>0</v>
      </c>
      <c r="Z78" s="66">
        <f t="shared" si="17"/>
        <v>0</v>
      </c>
      <c r="AA78" s="66">
        <f t="shared" si="18"/>
        <v>0</v>
      </c>
      <c r="AB78" s="66">
        <f t="shared" si="19"/>
        <v>0</v>
      </c>
      <c r="AC78" s="66">
        <f t="shared" si="20"/>
        <v>0</v>
      </c>
      <c r="AD78" s="66">
        <f t="shared" si="15"/>
        <v>3178.68</v>
      </c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</row>
    <row r="79" spans="1:88" s="55" customFormat="1" ht="31.5" customHeight="1" thickBot="1" thickTop="1">
      <c r="A79" s="41">
        <v>210</v>
      </c>
      <c r="B79" s="89">
        <v>76</v>
      </c>
      <c r="C79" s="46">
        <v>16993</v>
      </c>
      <c r="D79" s="63" t="s">
        <v>38</v>
      </c>
      <c r="E79" s="63" t="s">
        <v>20</v>
      </c>
      <c r="F79" s="63" t="s">
        <v>67</v>
      </c>
      <c r="G79" s="66">
        <v>1</v>
      </c>
      <c r="H79" s="63">
        <v>1</v>
      </c>
      <c r="I79" s="63"/>
      <c r="J79" s="63">
        <v>1</v>
      </c>
      <c r="K79" s="74"/>
      <c r="L79" s="74">
        <v>4</v>
      </c>
      <c r="M79" s="74">
        <v>1</v>
      </c>
      <c r="N79" s="63">
        <v>1</v>
      </c>
      <c r="O79" s="63"/>
      <c r="P79" s="63"/>
      <c r="Q79" s="63"/>
      <c r="R79" s="63"/>
      <c r="S79" s="63"/>
      <c r="T79" s="75">
        <v>16789.89</v>
      </c>
      <c r="U79" s="75"/>
      <c r="V79" s="75">
        <v>4553.42</v>
      </c>
      <c r="W79" s="75"/>
      <c r="X79" s="74">
        <f t="shared" si="14"/>
        <v>3237.09125</v>
      </c>
      <c r="Y79" s="74">
        <f t="shared" si="16"/>
        <v>0</v>
      </c>
      <c r="Z79" s="74">
        <f t="shared" si="17"/>
        <v>0</v>
      </c>
      <c r="AA79" s="74">
        <f t="shared" si="18"/>
        <v>0</v>
      </c>
      <c r="AB79" s="74">
        <f t="shared" si="19"/>
        <v>0</v>
      </c>
      <c r="AC79" s="74">
        <f t="shared" si="20"/>
        <v>0</v>
      </c>
      <c r="AD79" s="74">
        <f t="shared" si="15"/>
        <v>3237.09125</v>
      </c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</row>
    <row r="80" spans="1:30" s="39" customFormat="1" ht="18" customHeight="1" thickBot="1" thickTop="1">
      <c r="A80" s="41"/>
      <c r="B80" s="49">
        <v>77</v>
      </c>
      <c r="C80" s="46">
        <v>16608</v>
      </c>
      <c r="D80" s="46" t="s">
        <v>21</v>
      </c>
      <c r="E80" s="46" t="s">
        <v>74</v>
      </c>
      <c r="F80" s="46" t="s">
        <v>84</v>
      </c>
      <c r="G80" s="66">
        <v>1</v>
      </c>
      <c r="H80" s="46">
        <v>1</v>
      </c>
      <c r="I80" s="46"/>
      <c r="J80" s="46">
        <v>1</v>
      </c>
      <c r="K80" s="47"/>
      <c r="L80" s="47">
        <v>3</v>
      </c>
      <c r="M80" s="46">
        <v>1</v>
      </c>
      <c r="N80" s="46">
        <v>1</v>
      </c>
      <c r="O80" s="46"/>
      <c r="P80" s="46"/>
      <c r="Q80" s="46"/>
      <c r="R80" s="46"/>
      <c r="S80" s="46"/>
      <c r="T80" s="73">
        <v>571.21</v>
      </c>
      <c r="U80" s="73"/>
      <c r="V80" s="73">
        <v>9578.79</v>
      </c>
      <c r="W80" s="73"/>
      <c r="X80" s="47">
        <f t="shared" si="14"/>
        <v>3288.1316666666667</v>
      </c>
      <c r="Y80" s="47">
        <f t="shared" si="16"/>
        <v>0</v>
      </c>
      <c r="Z80" s="47">
        <f t="shared" si="17"/>
        <v>0</v>
      </c>
      <c r="AA80" s="47">
        <f t="shared" si="18"/>
        <v>0</v>
      </c>
      <c r="AB80" s="47">
        <f t="shared" si="19"/>
        <v>0</v>
      </c>
      <c r="AC80" s="47">
        <f t="shared" si="20"/>
        <v>0</v>
      </c>
      <c r="AD80" s="47">
        <f t="shared" si="15"/>
        <v>3288.1316666666667</v>
      </c>
    </row>
    <row r="81" spans="1:88" s="39" customFormat="1" ht="22.5" customHeight="1" thickBot="1" thickTop="1">
      <c r="A81" s="64"/>
      <c r="B81" s="77">
        <v>78</v>
      </c>
      <c r="C81" s="65">
        <v>16845</v>
      </c>
      <c r="D81" s="65" t="s">
        <v>39</v>
      </c>
      <c r="E81" s="77" t="s">
        <v>20</v>
      </c>
      <c r="F81" s="65" t="s">
        <v>110</v>
      </c>
      <c r="G81" s="66">
        <v>1</v>
      </c>
      <c r="H81" s="77">
        <v>1</v>
      </c>
      <c r="I81" s="65"/>
      <c r="J81" s="65">
        <v>1</v>
      </c>
      <c r="K81" s="77"/>
      <c r="L81" s="77">
        <v>3</v>
      </c>
      <c r="M81" s="65">
        <v>1</v>
      </c>
      <c r="N81" s="65">
        <v>1</v>
      </c>
      <c r="O81" s="65"/>
      <c r="P81" s="65"/>
      <c r="Q81" s="65"/>
      <c r="R81" s="65"/>
      <c r="S81" s="65"/>
      <c r="T81" s="78"/>
      <c r="U81" s="78">
        <v>5074.11</v>
      </c>
      <c r="V81" s="78">
        <v>5570.37</v>
      </c>
      <c r="W81" s="78"/>
      <c r="X81" s="77">
        <f t="shared" si="14"/>
        <v>3294.4545</v>
      </c>
      <c r="Y81" s="77">
        <f t="shared" si="16"/>
        <v>0</v>
      </c>
      <c r="Z81" s="77">
        <f t="shared" si="17"/>
        <v>0</v>
      </c>
      <c r="AA81" s="77">
        <f t="shared" si="18"/>
        <v>0</v>
      </c>
      <c r="AB81" s="77">
        <f t="shared" si="19"/>
        <v>0</v>
      </c>
      <c r="AC81" s="77">
        <f t="shared" si="20"/>
        <v>0</v>
      </c>
      <c r="AD81" s="77">
        <f t="shared" si="15"/>
        <v>3294.4545</v>
      </c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</row>
    <row r="82" spans="1:88" s="39" customFormat="1" ht="25.5" customHeight="1" thickBot="1" thickTop="1">
      <c r="A82" s="42"/>
      <c r="B82" s="66">
        <v>79</v>
      </c>
      <c r="C82" s="47">
        <v>16741</v>
      </c>
      <c r="D82" s="47" t="s">
        <v>39</v>
      </c>
      <c r="E82" s="47" t="s">
        <v>20</v>
      </c>
      <c r="F82" s="47" t="s">
        <v>40</v>
      </c>
      <c r="G82" s="66">
        <v>1</v>
      </c>
      <c r="H82" s="47">
        <v>1</v>
      </c>
      <c r="I82" s="47">
        <v>1</v>
      </c>
      <c r="J82" s="47">
        <v>1</v>
      </c>
      <c r="K82" s="47"/>
      <c r="L82" s="47">
        <v>4</v>
      </c>
      <c r="M82" s="47">
        <v>1</v>
      </c>
      <c r="N82" s="47">
        <v>1</v>
      </c>
      <c r="O82" s="47"/>
      <c r="P82" s="47"/>
      <c r="Q82" s="47"/>
      <c r="R82" s="47"/>
      <c r="S82" s="47"/>
      <c r="T82" s="73">
        <v>9523.63</v>
      </c>
      <c r="U82" s="73"/>
      <c r="V82" s="73">
        <v>14183.95</v>
      </c>
      <c r="W82" s="73"/>
      <c r="X82" s="47">
        <f t="shared" si="14"/>
        <v>4736.44125</v>
      </c>
      <c r="Y82" s="47">
        <f t="shared" si="16"/>
        <v>0</v>
      </c>
      <c r="Z82" s="47">
        <f t="shared" si="17"/>
        <v>0</v>
      </c>
      <c r="AA82" s="47">
        <f t="shared" si="18"/>
        <v>0</v>
      </c>
      <c r="AB82" s="47">
        <f t="shared" si="19"/>
        <v>0</v>
      </c>
      <c r="AC82" s="47">
        <f t="shared" si="20"/>
        <v>1420.9323749999999</v>
      </c>
      <c r="AD82" s="47">
        <f t="shared" si="15"/>
        <v>3315.508875</v>
      </c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</row>
    <row r="83" spans="1:30" s="39" customFormat="1" ht="16.5" customHeight="1" thickBot="1" thickTop="1">
      <c r="A83" s="41">
        <v>176</v>
      </c>
      <c r="B83" s="47">
        <v>80</v>
      </c>
      <c r="C83" s="46">
        <v>16951</v>
      </c>
      <c r="D83" s="46" t="s">
        <v>38</v>
      </c>
      <c r="E83" s="46" t="s">
        <v>20</v>
      </c>
      <c r="F83" s="46" t="s">
        <v>96</v>
      </c>
      <c r="G83" s="66">
        <v>1</v>
      </c>
      <c r="H83" s="46">
        <v>1</v>
      </c>
      <c r="I83" s="63"/>
      <c r="J83" s="46">
        <v>1</v>
      </c>
      <c r="K83" s="74"/>
      <c r="L83" s="74">
        <v>4</v>
      </c>
      <c r="M83" s="46">
        <v>1</v>
      </c>
      <c r="N83" s="46">
        <v>1</v>
      </c>
      <c r="O83" s="63"/>
      <c r="P83" s="63"/>
      <c r="Q83" s="63"/>
      <c r="R83" s="63"/>
      <c r="S83" s="63"/>
      <c r="T83" s="75">
        <v>23265.45</v>
      </c>
      <c r="U83" s="75"/>
      <c r="V83" s="75">
        <v>2280</v>
      </c>
      <c r="W83" s="75"/>
      <c r="X83" s="74">
        <f t="shared" si="14"/>
        <v>3478.18125</v>
      </c>
      <c r="Y83" s="74">
        <f t="shared" si="16"/>
        <v>0</v>
      </c>
      <c r="Z83" s="74">
        <f t="shared" si="17"/>
        <v>0</v>
      </c>
      <c r="AA83" s="74">
        <f t="shared" si="18"/>
        <v>0</v>
      </c>
      <c r="AB83" s="74">
        <f t="shared" si="19"/>
        <v>0</v>
      </c>
      <c r="AC83" s="74">
        <f t="shared" si="20"/>
        <v>0</v>
      </c>
      <c r="AD83" s="74">
        <f t="shared" si="15"/>
        <v>3478.18125</v>
      </c>
    </row>
    <row r="84" spans="1:88" s="39" customFormat="1" ht="22.5" customHeight="1" thickBot="1" thickTop="1">
      <c r="A84" s="48"/>
      <c r="B84" s="66">
        <v>81</v>
      </c>
      <c r="C84" s="49">
        <v>16597</v>
      </c>
      <c r="D84" s="49" t="s">
        <v>21</v>
      </c>
      <c r="E84" s="49" t="s">
        <v>20</v>
      </c>
      <c r="F84" s="49" t="s">
        <v>28</v>
      </c>
      <c r="G84" s="66">
        <v>1</v>
      </c>
      <c r="H84" s="49">
        <v>1</v>
      </c>
      <c r="I84" s="49"/>
      <c r="J84" s="49">
        <v>1</v>
      </c>
      <c r="K84" s="66"/>
      <c r="L84" s="66">
        <v>4</v>
      </c>
      <c r="M84" s="49">
        <v>1</v>
      </c>
      <c r="N84" s="49">
        <v>1</v>
      </c>
      <c r="O84" s="49"/>
      <c r="P84" s="49"/>
      <c r="Q84" s="49"/>
      <c r="R84" s="49"/>
      <c r="S84" s="49"/>
      <c r="T84" s="67">
        <v>12360.87</v>
      </c>
      <c r="U84" s="67"/>
      <c r="V84" s="67">
        <v>9779.73</v>
      </c>
      <c r="W84" s="67"/>
      <c r="X84" s="66">
        <f t="shared" si="14"/>
        <v>3990.04125</v>
      </c>
      <c r="Y84" s="66">
        <f t="shared" si="16"/>
        <v>0</v>
      </c>
      <c r="Z84" s="66">
        <f t="shared" si="17"/>
        <v>0</v>
      </c>
      <c r="AA84" s="66">
        <f t="shared" si="18"/>
        <v>0</v>
      </c>
      <c r="AB84" s="66">
        <f t="shared" si="19"/>
        <v>0</v>
      </c>
      <c r="AC84" s="66">
        <f t="shared" si="20"/>
        <v>0</v>
      </c>
      <c r="AD84" s="66">
        <f t="shared" si="15"/>
        <v>3990.04125</v>
      </c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</row>
    <row r="85" spans="1:88" s="39" customFormat="1" ht="22.5" customHeight="1" thickBot="1" thickTop="1">
      <c r="A85" s="42"/>
      <c r="B85" s="89">
        <v>82</v>
      </c>
      <c r="C85" s="47">
        <v>16928</v>
      </c>
      <c r="D85" s="47" t="s">
        <v>38</v>
      </c>
      <c r="E85" s="47" t="s">
        <v>20</v>
      </c>
      <c r="F85" s="47" t="s">
        <v>72</v>
      </c>
      <c r="G85" s="66">
        <v>1</v>
      </c>
      <c r="H85" s="47">
        <v>1</v>
      </c>
      <c r="I85" s="47"/>
      <c r="J85" s="47">
        <v>1</v>
      </c>
      <c r="K85" s="47"/>
      <c r="L85" s="47">
        <v>4</v>
      </c>
      <c r="M85" s="47">
        <v>1</v>
      </c>
      <c r="N85" s="47">
        <v>1</v>
      </c>
      <c r="O85" s="47"/>
      <c r="P85" s="47"/>
      <c r="Q85" s="47"/>
      <c r="R85" s="47"/>
      <c r="S85" s="47"/>
      <c r="T85" s="73">
        <v>28714.12</v>
      </c>
      <c r="U85" s="73"/>
      <c r="V85" s="73">
        <v>1848.85</v>
      </c>
      <c r="W85" s="73"/>
      <c r="X85" s="47">
        <f t="shared" si="14"/>
        <v>4051.4775</v>
      </c>
      <c r="Y85" s="47">
        <f t="shared" si="16"/>
        <v>0</v>
      </c>
      <c r="Z85" s="47">
        <f t="shared" si="17"/>
        <v>0</v>
      </c>
      <c r="AA85" s="47">
        <f t="shared" si="18"/>
        <v>0</v>
      </c>
      <c r="AB85" s="47">
        <f t="shared" si="19"/>
        <v>0</v>
      </c>
      <c r="AC85" s="47">
        <f t="shared" si="20"/>
        <v>0</v>
      </c>
      <c r="AD85" s="47">
        <f t="shared" si="15"/>
        <v>4051.4775</v>
      </c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</row>
    <row r="86" spans="1:88" s="40" customFormat="1" ht="22.5" customHeight="1" thickBot="1" thickTop="1">
      <c r="A86" s="41">
        <v>203</v>
      </c>
      <c r="B86" s="49">
        <v>83</v>
      </c>
      <c r="C86" s="46">
        <v>16754</v>
      </c>
      <c r="D86" s="46" t="s">
        <v>41</v>
      </c>
      <c r="E86" s="46" t="s">
        <v>74</v>
      </c>
      <c r="F86" s="46" t="s">
        <v>75</v>
      </c>
      <c r="G86" s="66">
        <v>1</v>
      </c>
      <c r="H86" s="46">
        <v>1</v>
      </c>
      <c r="I86" s="46"/>
      <c r="J86" s="46">
        <v>1</v>
      </c>
      <c r="K86" s="47"/>
      <c r="L86" s="47">
        <v>4</v>
      </c>
      <c r="M86" s="46">
        <v>1</v>
      </c>
      <c r="N86" s="46">
        <v>1</v>
      </c>
      <c r="O86" s="46"/>
      <c r="P86" s="46"/>
      <c r="Q86" s="46"/>
      <c r="R86" s="46"/>
      <c r="S86" s="46"/>
      <c r="T86" s="73">
        <v>18093.02</v>
      </c>
      <c r="U86" s="73"/>
      <c r="V86" s="73">
        <v>8740</v>
      </c>
      <c r="W86" s="73"/>
      <c r="X86" s="47">
        <f t="shared" si="14"/>
        <v>4446.6275000000005</v>
      </c>
      <c r="Y86" s="47">
        <f t="shared" si="16"/>
        <v>0</v>
      </c>
      <c r="Z86" s="47">
        <f t="shared" si="17"/>
        <v>0</v>
      </c>
      <c r="AA86" s="47">
        <f t="shared" si="18"/>
        <v>0</v>
      </c>
      <c r="AB86" s="47">
        <f t="shared" si="19"/>
        <v>0</v>
      </c>
      <c r="AC86" s="47">
        <f t="shared" si="20"/>
        <v>0</v>
      </c>
      <c r="AD86" s="47">
        <f t="shared" si="15"/>
        <v>4446.6275000000005</v>
      </c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</row>
    <row r="87" spans="1:88" s="39" customFormat="1" ht="22.5" customHeight="1" thickBot="1" thickTop="1">
      <c r="A87" s="64">
        <v>21</v>
      </c>
      <c r="B87" s="77">
        <v>84</v>
      </c>
      <c r="C87" s="65">
        <v>16623</v>
      </c>
      <c r="D87" s="65" t="s">
        <v>21</v>
      </c>
      <c r="E87" s="77" t="s">
        <v>20</v>
      </c>
      <c r="F87" s="65" t="s">
        <v>106</v>
      </c>
      <c r="G87" s="66">
        <v>1</v>
      </c>
      <c r="H87" s="77">
        <v>1</v>
      </c>
      <c r="I87" s="65"/>
      <c r="J87" s="65">
        <v>1</v>
      </c>
      <c r="K87" s="77"/>
      <c r="L87" s="77">
        <v>3</v>
      </c>
      <c r="M87" s="65">
        <v>1</v>
      </c>
      <c r="N87" s="65">
        <v>1</v>
      </c>
      <c r="O87" s="65"/>
      <c r="P87" s="65"/>
      <c r="Q87" s="65"/>
      <c r="R87" s="65"/>
      <c r="S87" s="65"/>
      <c r="T87" s="78">
        <v>24152.9</v>
      </c>
      <c r="U87" s="78">
        <v>394.62</v>
      </c>
      <c r="V87" s="78">
        <v>3243.36</v>
      </c>
      <c r="W87" s="78"/>
      <c r="X87" s="77">
        <f t="shared" si="14"/>
        <v>5218.412333333334</v>
      </c>
      <c r="Y87" s="77">
        <f t="shared" si="16"/>
        <v>0</v>
      </c>
      <c r="Z87" s="77">
        <f t="shared" si="17"/>
        <v>0</v>
      </c>
      <c r="AA87" s="77">
        <f t="shared" si="18"/>
        <v>0</v>
      </c>
      <c r="AB87" s="77">
        <f t="shared" si="19"/>
        <v>0</v>
      </c>
      <c r="AC87" s="77">
        <f t="shared" si="20"/>
        <v>0</v>
      </c>
      <c r="AD87" s="77">
        <f t="shared" si="15"/>
        <v>5218.412333333334</v>
      </c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</row>
    <row r="88" spans="1:88" s="83" customFormat="1" ht="22.5" customHeight="1" thickBot="1" thickTop="1">
      <c r="A88" s="48"/>
      <c r="B88" s="66">
        <v>85</v>
      </c>
      <c r="C88" s="49">
        <v>16768</v>
      </c>
      <c r="D88" s="49" t="s">
        <v>39</v>
      </c>
      <c r="E88" s="49" t="s">
        <v>20</v>
      </c>
      <c r="F88" s="49" t="s">
        <v>57</v>
      </c>
      <c r="G88" s="66">
        <v>1</v>
      </c>
      <c r="H88" s="49">
        <v>1</v>
      </c>
      <c r="I88" s="49"/>
      <c r="J88" s="49">
        <v>1</v>
      </c>
      <c r="K88" s="66"/>
      <c r="L88" s="66">
        <v>1</v>
      </c>
      <c r="M88" s="49">
        <v>1</v>
      </c>
      <c r="N88" s="49">
        <v>1</v>
      </c>
      <c r="O88" s="49"/>
      <c r="P88" s="49"/>
      <c r="Q88" s="49"/>
      <c r="R88" s="49"/>
      <c r="S88" s="49"/>
      <c r="T88" s="67"/>
      <c r="U88" s="67"/>
      <c r="V88" s="67"/>
      <c r="W88" s="67">
        <v>5283.05</v>
      </c>
      <c r="X88" s="66">
        <f t="shared" si="14"/>
        <v>5283.05</v>
      </c>
      <c r="Y88" s="66">
        <f t="shared" si="16"/>
        <v>0</v>
      </c>
      <c r="Z88" s="66">
        <f t="shared" si="17"/>
        <v>0</v>
      </c>
      <c r="AA88" s="66">
        <f t="shared" si="18"/>
        <v>0</v>
      </c>
      <c r="AB88" s="66">
        <f t="shared" si="19"/>
        <v>0</v>
      </c>
      <c r="AC88" s="66">
        <f t="shared" si="20"/>
        <v>0</v>
      </c>
      <c r="AD88" s="66">
        <f t="shared" si="15"/>
        <v>5283.05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</row>
    <row r="89" spans="1:88" s="24" customFormat="1" ht="22.5" customHeight="1" thickBot="1" thickTop="1">
      <c r="A89" s="17">
        <v>218</v>
      </c>
      <c r="B89" s="18"/>
      <c r="C89" s="19"/>
      <c r="D89" s="20"/>
      <c r="E89" s="20"/>
      <c r="F89" s="20"/>
      <c r="G89" s="18"/>
      <c r="H89" s="18"/>
      <c r="I89" s="18"/>
      <c r="J89" s="18"/>
      <c r="K89" s="21"/>
      <c r="L89" s="21"/>
      <c r="M89" s="21"/>
      <c r="N89" s="18"/>
      <c r="O89" s="18"/>
      <c r="P89" s="18"/>
      <c r="Q89" s="18"/>
      <c r="R89" s="18"/>
      <c r="S89" s="18"/>
      <c r="T89" s="22"/>
      <c r="U89" s="22"/>
      <c r="V89" s="22"/>
      <c r="W89" s="22"/>
      <c r="X89" s="21"/>
      <c r="Y89" s="21"/>
      <c r="Z89" s="21"/>
      <c r="AA89" s="21"/>
      <c r="AB89" s="21"/>
      <c r="AC89" s="21"/>
      <c r="AD89" s="21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</row>
    <row r="90" spans="1:88" s="34" customFormat="1" ht="22.5" customHeight="1" thickBot="1" thickTop="1">
      <c r="A90" s="26">
        <v>43</v>
      </c>
      <c r="B90" s="35"/>
      <c r="C90" s="28"/>
      <c r="D90" s="29"/>
      <c r="E90" s="29"/>
      <c r="F90" s="29"/>
      <c r="G90" s="35"/>
      <c r="H90" s="36"/>
      <c r="I90" s="36"/>
      <c r="J90" s="36"/>
      <c r="K90" s="35"/>
      <c r="L90" s="35"/>
      <c r="M90" s="36"/>
      <c r="N90" s="36"/>
      <c r="O90" s="36"/>
      <c r="P90" s="36"/>
      <c r="Q90" s="36"/>
      <c r="R90" s="36"/>
      <c r="S90" s="36"/>
      <c r="T90" s="37"/>
      <c r="U90" s="37"/>
      <c r="V90" s="37"/>
      <c r="W90" s="37"/>
      <c r="X90" s="38"/>
      <c r="Y90" s="38"/>
      <c r="Z90" s="38"/>
      <c r="AA90" s="38"/>
      <c r="AB90" s="38"/>
      <c r="AC90" s="38"/>
      <c r="AD90" s="38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</row>
    <row r="91" spans="1:30" ht="22.5" customHeight="1" thickBot="1" thickTop="1">
      <c r="A91" s="3"/>
      <c r="B91" s="11"/>
      <c r="C91" s="6"/>
      <c r="D91" s="16"/>
      <c r="E91" s="16"/>
      <c r="F91" s="6"/>
      <c r="G91" s="6"/>
      <c r="H91" s="6"/>
      <c r="I91" s="6"/>
      <c r="J91" s="6"/>
      <c r="K91" s="6"/>
      <c r="L91" s="6"/>
      <c r="M91" s="30"/>
      <c r="N91" s="30"/>
      <c r="O91" s="6"/>
      <c r="P91" s="6"/>
      <c r="Q91" s="6"/>
      <c r="R91" s="6"/>
      <c r="S91" s="6"/>
      <c r="T91" s="10"/>
      <c r="U91" s="10"/>
      <c r="V91" s="10"/>
      <c r="W91" s="10"/>
      <c r="X91" s="6"/>
      <c r="Y91" s="6"/>
      <c r="Z91" s="6"/>
      <c r="AA91" s="6"/>
      <c r="AB91" s="6"/>
      <c r="AC91" s="6"/>
      <c r="AD91" s="6"/>
    </row>
    <row r="92" spans="1:88" s="24" customFormat="1" ht="22.5" customHeight="1" thickBot="1" thickTop="1">
      <c r="A92" s="17"/>
      <c r="B92" s="18"/>
      <c r="C92" s="94" t="s">
        <v>123</v>
      </c>
      <c r="D92" s="20"/>
      <c r="E92" s="20"/>
      <c r="F92" s="20"/>
      <c r="G92" s="18"/>
      <c r="H92" s="18"/>
      <c r="I92" s="25"/>
      <c r="J92" s="18"/>
      <c r="K92" s="21"/>
      <c r="L92" s="21"/>
      <c r="M92" s="21"/>
      <c r="N92" s="18"/>
      <c r="O92" s="18"/>
      <c r="P92" s="18"/>
      <c r="Q92" s="18"/>
      <c r="R92" s="18"/>
      <c r="S92" s="18"/>
      <c r="T92" s="22"/>
      <c r="U92" s="22"/>
      <c r="V92" s="22"/>
      <c r="W92" s="22"/>
      <c r="X92" s="21"/>
      <c r="Y92" s="21"/>
      <c r="Z92" s="21"/>
      <c r="AA92" s="21"/>
      <c r="AB92" s="21"/>
      <c r="AC92" s="21"/>
      <c r="AD92" s="21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</row>
    <row r="93" spans="1:88" s="50" customFormat="1" ht="22.5" customHeight="1" thickBot="1" thickTop="1">
      <c r="A93" s="52"/>
      <c r="B93" s="71">
        <v>1</v>
      </c>
      <c r="C93" s="53">
        <v>16811</v>
      </c>
      <c r="D93" s="53" t="s">
        <v>39</v>
      </c>
      <c r="E93" s="53" t="s">
        <v>20</v>
      </c>
      <c r="F93" s="53" t="s">
        <v>52</v>
      </c>
      <c r="G93" s="66">
        <v>1</v>
      </c>
      <c r="H93" s="53">
        <v>1</v>
      </c>
      <c r="I93" s="53"/>
      <c r="J93" s="53">
        <v>1</v>
      </c>
      <c r="K93" s="71"/>
      <c r="L93" s="71">
        <v>3</v>
      </c>
      <c r="M93" s="53">
        <v>1</v>
      </c>
      <c r="N93" s="53">
        <v>1</v>
      </c>
      <c r="O93" s="53"/>
      <c r="P93" s="53"/>
      <c r="Q93" s="53"/>
      <c r="R93" s="53"/>
      <c r="S93" s="53"/>
      <c r="T93" s="72">
        <v>3050.13</v>
      </c>
      <c r="U93" s="72"/>
      <c r="V93" s="72">
        <v>5704.04</v>
      </c>
      <c r="W93" s="72"/>
      <c r="X93" s="71">
        <f>((T93*50%+U93*85%+V93)/L93)+W93</f>
        <v>2409.7016666666664</v>
      </c>
      <c r="Y93" s="71">
        <f>IF(O93=1,X93*30%,0)</f>
        <v>0</v>
      </c>
      <c r="Z93" s="71">
        <f>IF(K93=1,X93*20%,0)</f>
        <v>0</v>
      </c>
      <c r="AA93" s="71">
        <f>IF(R93=1,X93*10%,0)</f>
        <v>0</v>
      </c>
      <c r="AB93" s="71">
        <f>IF(S93=1,X93*30%,0)</f>
        <v>0</v>
      </c>
      <c r="AC93" s="71">
        <f>IF(I93=1,X93*30%,0)</f>
        <v>0</v>
      </c>
      <c r="AD93" s="71">
        <f>X93-Y93-Z93-AA93-AB93-AC93</f>
        <v>2409.7016666666664</v>
      </c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</row>
    <row r="94" spans="1:88" s="55" customFormat="1" ht="37.5" customHeight="1" thickBot="1" thickTop="1">
      <c r="A94" s="43">
        <v>4</v>
      </c>
      <c r="B94" s="71">
        <v>2</v>
      </c>
      <c r="C94" s="71">
        <v>16643</v>
      </c>
      <c r="D94" s="71" t="s">
        <v>21</v>
      </c>
      <c r="E94" s="71" t="s">
        <v>20</v>
      </c>
      <c r="F94" s="71" t="s">
        <v>36</v>
      </c>
      <c r="G94" s="66">
        <v>1</v>
      </c>
      <c r="H94" s="71">
        <v>1</v>
      </c>
      <c r="I94" s="71">
        <v>1</v>
      </c>
      <c r="J94" s="71">
        <v>1</v>
      </c>
      <c r="K94" s="71"/>
      <c r="L94" s="71">
        <v>5</v>
      </c>
      <c r="M94" s="71">
        <v>1</v>
      </c>
      <c r="N94" s="71">
        <v>1</v>
      </c>
      <c r="O94" s="71"/>
      <c r="P94" s="71"/>
      <c r="Q94" s="71">
        <v>1</v>
      </c>
      <c r="R94" s="71"/>
      <c r="S94" s="71"/>
      <c r="T94" s="72">
        <v>10983.58</v>
      </c>
      <c r="U94" s="72"/>
      <c r="V94" s="72">
        <v>17711.6</v>
      </c>
      <c r="W94" s="72"/>
      <c r="X94" s="71">
        <f>((T94*50%+U94*85%+V94)/L94)+W94</f>
        <v>4640.678</v>
      </c>
      <c r="Y94" s="71">
        <f>IF(O94=1,X94*30%,0)</f>
        <v>0</v>
      </c>
      <c r="Z94" s="71">
        <f>IF(K94=1,X94*20%,0)</f>
        <v>0</v>
      </c>
      <c r="AA94" s="71">
        <f>IF(R94=1,X94*10%,0)</f>
        <v>0</v>
      </c>
      <c r="AB94" s="71">
        <f>IF(S94=1,X94*30%,0)</f>
        <v>0</v>
      </c>
      <c r="AC94" s="71">
        <f>IF(I94=1,X94*30%,0)</f>
        <v>1392.2033999999999</v>
      </c>
      <c r="AD94" s="71">
        <f>X94-Y94-Z94-AA94-AB94-AC94</f>
        <v>3248.4746</v>
      </c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</row>
    <row r="95" spans="1:88" s="34" customFormat="1" ht="22.5" customHeight="1" thickBot="1" thickTop="1">
      <c r="A95" s="26">
        <v>141</v>
      </c>
      <c r="B95" s="27"/>
      <c r="C95" s="28"/>
      <c r="D95" s="29"/>
      <c r="E95" s="29"/>
      <c r="F95" s="29"/>
      <c r="G95" s="27"/>
      <c r="H95" s="30"/>
      <c r="I95" s="30"/>
      <c r="J95" s="30"/>
      <c r="K95" s="27"/>
      <c r="L95" s="27"/>
      <c r="M95" s="30"/>
      <c r="N95" s="30"/>
      <c r="O95" s="30"/>
      <c r="P95" s="30"/>
      <c r="Q95" s="30"/>
      <c r="R95" s="30"/>
      <c r="S95" s="30"/>
      <c r="T95" s="31"/>
      <c r="U95" s="31"/>
      <c r="V95" s="31"/>
      <c r="W95" s="31"/>
      <c r="X95" s="32"/>
      <c r="Y95" s="32"/>
      <c r="Z95" s="32"/>
      <c r="AA95" s="32"/>
      <c r="AB95" s="32"/>
      <c r="AC95" s="32"/>
      <c r="AD95" s="32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</row>
    <row r="96" spans="1:30" ht="22.5" customHeight="1" thickBot="1" thickTop="1">
      <c r="A96" s="3"/>
      <c r="B96" s="11"/>
      <c r="C96" s="6"/>
      <c r="D96" s="16"/>
      <c r="E96" s="1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0"/>
      <c r="U96" s="10"/>
      <c r="V96" s="10"/>
      <c r="W96" s="10"/>
      <c r="X96" s="6"/>
      <c r="Y96" s="6"/>
      <c r="Z96" s="6"/>
      <c r="AA96" s="6"/>
      <c r="AB96" s="6"/>
      <c r="AC96" s="6"/>
      <c r="AD96" s="6"/>
    </row>
    <row r="97" spans="1:88" s="24" customFormat="1" ht="22.5" customHeight="1" thickBot="1" thickTop="1">
      <c r="A97" s="17">
        <v>80</v>
      </c>
      <c r="B97" s="18"/>
      <c r="C97" s="19"/>
      <c r="D97" s="20"/>
      <c r="E97" s="20"/>
      <c r="F97" s="20"/>
      <c r="G97" s="18"/>
      <c r="H97" s="18"/>
      <c r="I97" s="18"/>
      <c r="J97" s="18"/>
      <c r="K97" s="21"/>
      <c r="L97" s="21"/>
      <c r="M97" s="21"/>
      <c r="N97" s="18"/>
      <c r="O97" s="18"/>
      <c r="P97" s="18"/>
      <c r="Q97" s="18"/>
      <c r="R97" s="18"/>
      <c r="S97" s="18"/>
      <c r="T97" s="22"/>
      <c r="U97" s="22"/>
      <c r="V97" s="22"/>
      <c r="W97" s="22"/>
      <c r="X97" s="21"/>
      <c r="Y97" s="21"/>
      <c r="Z97" s="21"/>
      <c r="AA97" s="21"/>
      <c r="AB97" s="21"/>
      <c r="AC97" s="21"/>
      <c r="AD97" s="21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</row>
    <row r="98" spans="1:88" s="34" customFormat="1" ht="22.5" customHeight="1" thickBot="1" thickTop="1">
      <c r="A98" s="26">
        <v>184</v>
      </c>
      <c r="B98" s="27"/>
      <c r="C98" s="28"/>
      <c r="D98" s="29"/>
      <c r="E98" s="29"/>
      <c r="F98" s="29"/>
      <c r="G98" s="27"/>
      <c r="H98" s="30"/>
      <c r="I98" s="30"/>
      <c r="J98" s="30"/>
      <c r="K98" s="27"/>
      <c r="L98" s="27"/>
      <c r="M98" s="30"/>
      <c r="N98" s="30"/>
      <c r="O98" s="30"/>
      <c r="P98" s="30"/>
      <c r="Q98" s="30"/>
      <c r="R98" s="30"/>
      <c r="S98" s="30"/>
      <c r="T98" s="31"/>
      <c r="U98" s="31"/>
      <c r="V98" s="31"/>
      <c r="W98" s="31"/>
      <c r="X98" s="32"/>
      <c r="Y98" s="32"/>
      <c r="Z98" s="32"/>
      <c r="AA98" s="32"/>
      <c r="AB98" s="32"/>
      <c r="AC98" s="32"/>
      <c r="AD98" s="32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</row>
    <row r="99" spans="1:88" s="24" customFormat="1" ht="22.5" customHeight="1" thickBot="1" thickTop="1">
      <c r="A99" s="17">
        <v>74</v>
      </c>
      <c r="B99" s="18"/>
      <c r="C99" s="19"/>
      <c r="D99" s="20"/>
      <c r="E99" s="20"/>
      <c r="F99" s="20"/>
      <c r="G99" s="18"/>
      <c r="H99" s="18"/>
      <c r="I99" s="18"/>
      <c r="J99" s="18"/>
      <c r="K99" s="21"/>
      <c r="L99" s="21"/>
      <c r="M99" s="21"/>
      <c r="N99" s="18"/>
      <c r="O99" s="18"/>
      <c r="P99" s="18"/>
      <c r="Q99" s="18"/>
      <c r="R99" s="18"/>
      <c r="S99" s="25"/>
      <c r="T99" s="22"/>
      <c r="U99" s="22"/>
      <c r="V99" s="22"/>
      <c r="W99" s="22"/>
      <c r="X99" s="21"/>
      <c r="Y99" s="21"/>
      <c r="Z99" s="21"/>
      <c r="AA99" s="21"/>
      <c r="AB99" s="21"/>
      <c r="AC99" s="21"/>
      <c r="AD99" s="21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</row>
    <row r="100" spans="2:30" ht="18.75" thickTop="1">
      <c r="B100" s="15"/>
      <c r="C100" s="8"/>
      <c r="D100" s="12"/>
      <c r="E100" s="1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2:30" ht="18">
      <c r="B101" s="15"/>
      <c r="C101" s="8"/>
      <c r="D101" s="12"/>
      <c r="E101" s="12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2:30" ht="18">
      <c r="B102" s="15"/>
      <c r="C102" s="8"/>
      <c r="D102" s="12"/>
      <c r="E102" s="12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2:30" ht="18">
      <c r="B103" s="15"/>
      <c r="C103" s="8"/>
      <c r="D103" s="12"/>
      <c r="E103" s="12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2:30" ht="18">
      <c r="B104" s="15"/>
      <c r="C104" s="8"/>
      <c r="D104" s="12"/>
      <c r="E104" s="12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2:30" ht="18">
      <c r="B105" s="15"/>
      <c r="C105" s="8"/>
      <c r="D105" s="12"/>
      <c r="E105" s="1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2:30" ht="18">
      <c r="B106" s="15"/>
      <c r="C106" s="8"/>
      <c r="D106" s="12"/>
      <c r="E106" s="1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2:30" ht="18">
      <c r="B107" s="15"/>
      <c r="C107" s="8"/>
      <c r="D107" s="12"/>
      <c r="E107" s="1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2:30" ht="18">
      <c r="B108" s="15"/>
      <c r="C108" s="8"/>
      <c r="D108" s="12"/>
      <c r="E108" s="1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2:30" ht="18">
      <c r="B109" s="15"/>
      <c r="C109" s="8"/>
      <c r="D109" s="12"/>
      <c r="E109" s="1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2:30" ht="18">
      <c r="B110" s="15"/>
      <c r="C110" s="8"/>
      <c r="D110" s="12"/>
      <c r="E110" s="1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2:30" ht="18">
      <c r="B111" s="15"/>
      <c r="C111" s="8"/>
      <c r="D111" s="12"/>
      <c r="E111" s="12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2:30" ht="18">
      <c r="B112" s="15"/>
      <c r="C112" s="8"/>
      <c r="D112" s="12"/>
      <c r="E112" s="12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2:30" ht="18">
      <c r="B113" s="15"/>
      <c r="C113" s="8"/>
      <c r="D113" s="12"/>
      <c r="E113" s="12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2:30" ht="18">
      <c r="B114" s="15"/>
      <c r="C114" s="8"/>
      <c r="D114" s="12"/>
      <c r="E114" s="12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2:30" ht="18">
      <c r="B115" s="15"/>
      <c r="C115" s="8"/>
      <c r="D115" s="12"/>
      <c r="E115" s="12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2:30" ht="18">
      <c r="B116" s="15"/>
      <c r="C116" s="8"/>
      <c r="D116" s="12"/>
      <c r="E116" s="1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2:30" ht="18">
      <c r="B117" s="15"/>
      <c r="C117" s="8"/>
      <c r="D117" s="12"/>
      <c r="E117" s="12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2:30" ht="18">
      <c r="B118" s="15"/>
      <c r="C118" s="8"/>
      <c r="D118" s="12"/>
      <c r="E118" s="1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2:30" ht="18">
      <c r="B119" s="15"/>
      <c r="C119" s="8"/>
      <c r="D119" s="12"/>
      <c r="E119" s="12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2:30" ht="18">
      <c r="B120" s="15"/>
      <c r="C120" s="8"/>
      <c r="D120" s="12"/>
      <c r="E120" s="1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2:30" ht="18">
      <c r="B121" s="15"/>
      <c r="C121" s="8"/>
      <c r="D121" s="12"/>
      <c r="E121" s="1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2:30" ht="18">
      <c r="B122" s="15"/>
      <c r="C122" s="8"/>
      <c r="D122" s="12"/>
      <c r="E122" s="1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2:30" ht="18">
      <c r="B123" s="15"/>
      <c r="C123" s="8"/>
      <c r="D123" s="12"/>
      <c r="E123" s="12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2:30" ht="18">
      <c r="B124" s="15"/>
      <c r="C124" s="8"/>
      <c r="D124" s="12"/>
      <c r="E124" s="1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2:30" ht="18">
      <c r="B125" s="15"/>
      <c r="C125" s="8"/>
      <c r="D125" s="12"/>
      <c r="E125" s="1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2:30" ht="18">
      <c r="B126" s="15"/>
      <c r="C126" s="8"/>
      <c r="D126" s="12"/>
      <c r="E126" s="1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2:30" ht="18">
      <c r="B127" s="15"/>
      <c r="C127" s="8"/>
      <c r="D127" s="12"/>
      <c r="E127" s="1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2:30" ht="18">
      <c r="B128" s="15"/>
      <c r="C128" s="8"/>
      <c r="D128" s="12"/>
      <c r="E128" s="1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2:30" ht="18">
      <c r="B129" s="15"/>
      <c r="C129" s="8"/>
      <c r="D129" s="12"/>
      <c r="E129" s="12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2:30" ht="18">
      <c r="B130" s="15"/>
      <c r="C130" s="8"/>
      <c r="D130" s="12"/>
      <c r="E130" s="1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2:30" ht="18">
      <c r="B131" s="15"/>
      <c r="C131" s="8"/>
      <c r="D131" s="12"/>
      <c r="E131" s="1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2:30" ht="18">
      <c r="B132" s="15"/>
      <c r="C132" s="8"/>
      <c r="D132" s="12"/>
      <c r="E132" s="1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2:30" ht="18">
      <c r="B133" s="15"/>
      <c r="C133" s="8"/>
      <c r="D133" s="12"/>
      <c r="E133" s="1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2:30" ht="18">
      <c r="B134" s="15"/>
      <c r="C134" s="8"/>
      <c r="D134" s="12"/>
      <c r="E134" s="12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2:30" ht="18">
      <c r="B135" s="15"/>
      <c r="C135" s="8"/>
      <c r="D135" s="12"/>
      <c r="E135" s="12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2:30" ht="18">
      <c r="B136" s="15"/>
      <c r="C136" s="8"/>
      <c r="D136" s="12"/>
      <c r="E136" s="12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2:30" ht="18">
      <c r="B137" s="15"/>
      <c r="C137" s="8"/>
      <c r="D137" s="12"/>
      <c r="E137" s="12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2:30" ht="18">
      <c r="B138" s="15"/>
      <c r="C138" s="8"/>
      <c r="D138" s="12"/>
      <c r="E138" s="12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2:30" ht="18">
      <c r="B139" s="15"/>
      <c r="C139" s="7"/>
      <c r="D139" s="12"/>
      <c r="E139" s="1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2:30" ht="18">
      <c r="B140" s="15"/>
      <c r="C140" s="7"/>
      <c r="D140" s="12"/>
      <c r="E140" s="12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2:30" ht="18">
      <c r="B141" s="15"/>
      <c r="C141" s="7"/>
      <c r="D141" s="12"/>
      <c r="E141" s="1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2:30" ht="18">
      <c r="B142" s="15"/>
      <c r="C142" s="7"/>
      <c r="D142" s="12"/>
      <c r="E142" s="12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2:30" ht="18">
      <c r="B143" s="15"/>
      <c r="C143" s="7"/>
      <c r="D143" s="12"/>
      <c r="E143" s="12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2:30" ht="18">
      <c r="B144" s="15"/>
      <c r="C144" s="7"/>
      <c r="D144" s="12"/>
      <c r="E144" s="12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2:30" ht="18">
      <c r="B145" s="15"/>
      <c r="C145" s="7"/>
      <c r="D145" s="12"/>
      <c r="E145" s="12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2:30" ht="18">
      <c r="B146" s="15"/>
      <c r="C146" s="7"/>
      <c r="D146" s="12"/>
      <c r="E146" s="12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2:30" ht="18">
      <c r="B147" s="15"/>
      <c r="C147" s="7"/>
      <c r="D147" s="12"/>
      <c r="E147" s="12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3:30" ht="18">
      <c r="C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3:30" ht="18">
      <c r="C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3:30" ht="18">
      <c r="C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</sheetData>
  <sheetProtection/>
  <autoFilter ref="A3:CJ99"/>
  <mergeCells count="1">
    <mergeCell ref="C1:AD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teiep</cp:lastModifiedBy>
  <cp:lastPrinted>2013-07-23T08:25:36Z</cp:lastPrinted>
  <dcterms:created xsi:type="dcterms:W3CDTF">2007-10-03T16:28:55Z</dcterms:created>
  <dcterms:modified xsi:type="dcterms:W3CDTF">2014-10-21T11:53:07Z</dcterms:modified>
  <cp:category/>
  <cp:version/>
  <cp:contentType/>
  <cp:contentStatus/>
</cp:coreProperties>
</file>